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非共有\02総務\12総務\23財政\財政\25財政情報開示\R2決算\★040225 令和2年度財政状況資料集の作成等について\町→県（修正）\"/>
    </mc:Choice>
  </mc:AlternateContent>
  <bookViews>
    <workbookView xWindow="0" yWindow="0" windowWidth="28800" windowHeight="1234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<sst xmlns="http://schemas.openxmlformats.org/spreadsheetml/2006/main" count="1082" uniqueCount="602">
  <si>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</si>
  <si>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</si>
  <si>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</si>
  <si>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</si>
  <si>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</si>
  <si>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</si>
  <si>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</si>
  <si>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</si>
  <si>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</si>
  <si>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</si>
  <si>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</si>
  <si>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</si>
  <si>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</si>
  <si>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</si>
  <si>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</si>
  <si>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</si>
  <si>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</si>
  <si>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</si>
  <si>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</si>
  <si>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</si>
  <si>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</si>
  <si>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</si>
  <si>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</si>
  <si>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</si>
  <si>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</si>
  <si>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</si>
  <si>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</si>
  <si>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</si>
  <si>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</si>
  <si>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</si>
  <si>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</si>
  <si>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</si>
  <si>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</si>
  <si>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</si>
  <si>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</si>
  <si>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</si>
  <si>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</si>
  <si>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</si>
  <si>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</si>
  <si>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</si>
  <si>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</si>
  <si>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</si>
  <si>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</si>
  <si>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</si>
  <si>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</si>
  <si>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</si>
  <si>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</si>
  <si>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</si>
  <si>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</si>
  <si>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</si>
  <si>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</si>
  <si>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</si>
  <si>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</si>
  <si>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</si>
  <si>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</si>
  <si>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</si>
  <si>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</si>
  <si>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</si>
  <si>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</si>
  <si>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</si>
  <si>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</si>
  <si>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</si>
  <si>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</si>
  <si>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</si>
  <si>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</si>
  <si>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</si>
  <si>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</si>
  <si>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</si>
  <si>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</si>
  <si>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</si>
  <si>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</si>
  <si>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</si>
  <si>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</si>
  <si>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</si>
  <si>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</si>
  <si>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</si>
  <si>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</si>
  <si>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</si>
  <si>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</si>
  <si>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</si>
  <si>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</si>
  <si>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</si>
  <si>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</si>
  <si>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</si>
  <si>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</si>
  <si>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</si>
  <si>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</si>
  <si>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</si>
  <si>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</si>
  <si>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</si>
  <si>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</si>
  <si>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</si>
  <si>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</si>
  <si>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</si>
  <si>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</si>
  <si>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</si>
  <si>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</si>
  <si>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</si>
  <si>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</si>
  <si>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</si>
  <si>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</si>
  <si>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</si>
  <si>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</si>
  <si>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</si>
  <si>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</si>
  <si>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</si>
  <si>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</si>
  <si>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</si>
  <si>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</si>
  <si>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</si>
  <si>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</si>
  <si>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</si>
  <si>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</si>
  <si>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</si>
  <si>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</si>
  <si>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</si>
  <si>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</si>
  <si>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</si>
  <si>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</si>
  <si>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</si>
  <si>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</si>
  <si>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</si>
  <si>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</si>
  <si>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</si>
  <si>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</si>
  <si>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</si>
  <si>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</si>
  <si>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</si>
  <si>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</si>
  <si>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</si>
  <si>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</si>
  <si>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</si>
  <si>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</si>
  <si>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</si>
  <si>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</si>
  <si>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</si>
  <si>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</si>
  <si>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</si>
  <si>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</si>
  <si>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</si>
  <si>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</si>
  <si>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</si>
  <si>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</si>
  <si>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</si>
  <si>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</si>
  <si>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</si>
  <si>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</si>
  <si>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</si>
  <si>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</si>
  <si>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</si>
  <si>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</si>
  <si>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</si>
  <si>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</si>
  <si>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</si>
  <si>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</si>
  <si>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</si>
  <si>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</si>
  <si>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</si>
  <si>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</si>
  <si>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</si>
  <si>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</si>
  <si>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</si>
  <si>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</si>
  <si>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</si>
  <si>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</si>
  <si>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</si>
  <si>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</si>
  <si>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</si>
  <si>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</si>
  <si>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</si>
  <si>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</si>
  <si>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</si>
  <si>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</si>
  <si>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</si>
  <si>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</si>
  <si>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</si>
  <si>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</si>
  <si>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</si>
  <si>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</si>
  <si>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</si>
  <si>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</si>
  <si>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</si>
  <si>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</si>
  <si>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</si>
  <si>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</si>
  <si>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</si>
  <si>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</si>
  <si>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</si>
  <si>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</si>
  <si>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</si>
  <si>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</si>
  <si>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</si>
  <si>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</si>
  <si>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</si>
  <si>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</si>
  <si>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</si>
  <si>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</si>
  <si>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</si>
  <si>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</si>
  <si>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</si>
  <si>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</si>
  <si>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</si>
  <si>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</si>
  <si>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</si>
  <si>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</si>
  <si>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</si>
  <si>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</si>
  <si>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</si>
  <si>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</si>
  <si>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</si>
  <si>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</si>
  <si>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</si>
  <si>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岩手県葛巻町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</si>
  <si>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</si>
  <si>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</si>
  <si>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</si>
  <si>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</si>
  <si>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</si>
  <si>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</si>
  <si>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</si>
  <si>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</si>
  <si>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</si>
  <si>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</si>
  <si>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</si>
  <si>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</si>
  <si>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</si>
  <si>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</si>
  <si>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</si>
  <si>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</si>
  <si>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</si>
  <si>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</si>
  <si>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</si>
  <si>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</si>
  <si>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</si>
  <si>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</si>
  <si>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</si>
  <si>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</si>
  <si>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</si>
  <si>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</si>
  <si>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</si>
  <si>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</si>
  <si>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</si>
  <si>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</si>
  <si>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</si>
  <si>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</si>
  <si>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</si>
  <si>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</si>
  <si>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</si>
  <si>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</si>
  <si>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</si>
  <si>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</si>
  <si>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</si>
  <si>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</si>
  <si>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</si>
  <si>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</si>
  <si>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</si>
  <si>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</si>
  <si>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</si>
  <si>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</si>
  <si>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</si>
  <si>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</si>
  <si>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</si>
  <si>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</si>
  <si>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</si>
  <si>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</si>
  <si>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</si>
  <si>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</si>
  <si>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</si>
  <si>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</si>
  <si>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</si>
  <si>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</si>
  <si>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</si>
  <si>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</si>
  <si>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</si>
  <si>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</si>
  <si>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</si>
  <si>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</si>
  <si>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</si>
  <si>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</si>
  <si>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</si>
  <si>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</si>
  <si>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</si>
  <si>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</si>
  <si>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</si>
  <si>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</si>
  <si>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</si>
  <si>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</si>
  <si>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</si>
  <si>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</si>
  <si>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</si>
  <si>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</si>
  <si>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</si>
  <si>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</si>
  <si>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</si>
  <si>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</si>
  <si>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</si>
  <si>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</si>
  <si>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</si>
  <si>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</si>
  <si>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</si>
  <si>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</si>
  <si>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</si>
  <si>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</si>
  <si>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</si>
  <si>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</si>
  <si>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</si>
  <si>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</si>
  <si>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</si>
  <si>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</si>
  <si>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</si>
  <si>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</si>
  <si>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</si>
  <si>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</si>
  <si>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</si>
  <si>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</si>
  <si>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</si>
  <si>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</si>
  <si>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</si>
  <si>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</si>
  <si>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</si>
  <si>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</si>
  <si>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</si>
  <si>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</si>
  <si>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</si>
  <si>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</si>
  <si>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</si>
  <si>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</si>
  <si>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</si>
  <si>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</si>
  <si>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</si>
  <si>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</si>
  <si>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</si>
  <si>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</si>
  <si>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</si>
  <si>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</si>
  <si>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</si>
  <si>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</si>
  <si>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</si>
  <si>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</si>
  <si>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</si>
  <si>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</si>
  <si>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</si>
  <si>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</si>
  <si>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</si>
  <si>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</si>
  <si>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</si>
  <si>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</si>
  <si>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</si>
  <si>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</si>
  <si>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</si>
  <si>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</si>
  <si>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</si>
  <si>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</si>
  <si>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</si>
  <si>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</si>
  <si>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</si>
  <si>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</si>
  <si>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</si>
  <si>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</si>
  <si>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</si>
  <si>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</si>
  <si>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</si>
  <si>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</si>
  <si>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</si>
  <si>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</si>
  <si>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</si>
  <si>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岩手県葛巻町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</si>
  <si>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</si>
  <si>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</si>
  <si>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</si>
  <si>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</si>
  <si>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</si>
  <si>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</si>
  <si>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</si>
  <si>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</si>
  <si>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</si>
  <si>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</si>
  <si>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</si>
  <si>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</si>
  <si>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</si>
  <si>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</si>
  <si>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</si>
  <si>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</si>
  <si>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</si>
  <si>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</si>
  <si>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</si>
  <si>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</si>
  <si>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</si>
  <si>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</si>
  <si>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</si>
  <si>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</si>
  <si>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</si>
  <si>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</si>
  <si>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</si>
  <si>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</si>
  <si>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</si>
  <si>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</si>
  <si>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</si>
  <si>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</si>
  <si>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</si>
  <si>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</si>
  <si>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</si>
  <si>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国民健康保険病院事業会計</t>
    <phoneticPr fontId="5"/>
  </si>
  <si>
    <t>法適用企業</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</si>
  <si>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</si>
  <si>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</si>
  <si>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</si>
  <si>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</si>
  <si>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</si>
  <si>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</si>
  <si>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</si>
  <si>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</si>
  <si>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</si>
  <si>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</si>
  <si>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</si>
  <si>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</si>
  <si>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</si>
  <si>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</si>
  <si>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</si>
  <si>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</si>
  <si>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</si>
  <si>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</si>
  <si>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</si>
  <si>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</si>
  <si>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</si>
  <si>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</si>
  <si>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</si>
  <si>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</si>
  <si>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</si>
  <si>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</si>
  <si>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</si>
  <si>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</si>
  <si>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</si>
  <si>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</si>
  <si>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</si>
  <si>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</si>
  <si>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</si>
  <si>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</si>
  <si>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</si>
  <si>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</si>
  <si>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</si>
  <si>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</si>
  <si>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</si>
  <si>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</si>
  <si>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</si>
  <si>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</si>
  <si>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</si>
  <si>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</si>
  <si>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</si>
  <si>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</si>
  <si>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</si>
  <si>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</si>
  <si>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</si>
  <si>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</si>
  <si>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</si>
  <si>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</si>
  <si>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</si>
  <si>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</si>
  <si>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</si>
  <si>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</si>
  <si>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</si>
  <si>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</si>
  <si>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</si>
  <si>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</si>
  <si>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</si>
  <si>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</si>
  <si>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</si>
  <si>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</si>
  <si>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</si>
  <si>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</si>
  <si>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</si>
  <si>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</si>
  <si>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</si>
  <si>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</si>
  <si>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</si>
  <si>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</si>
  <si>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</si>
  <si>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</si>
  <si>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</si>
  <si>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</si>
  <si>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</si>
  <si>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</si>
  <si>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</si>
  <si>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</si>
  <si>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</si>
  <si>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</si>
  <si>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</si>
  <si>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</si>
  <si>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</si>
  <si>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</si>
  <si>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</si>
  <si>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</si>
  <si>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</si>
  <si>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</si>
  <si>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</si>
  <si>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</si>
  <si>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</si>
  <si>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</si>
  <si>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</si>
  <si>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</si>
  <si>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</si>
  <si>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</si>
  <si>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</si>
  <si>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</si>
  <si>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</si>
  <si>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</si>
  <si>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</si>
  <si>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</si>
  <si>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</si>
  <si>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</si>
  <si>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</si>
  <si>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</si>
  <si>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</si>
  <si>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</si>
  <si>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</si>
  <si>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</si>
  <si>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</si>
  <si>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</si>
  <si>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</si>
  <si>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</si>
  <si>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</si>
  <si>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</si>
  <si>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</si>
  <si>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</si>
  <si>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</si>
  <si>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</si>
  <si>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</si>
  <si>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</si>
  <si>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</si>
  <si>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</si>
  <si>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</si>
  <si>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</si>
  <si>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</si>
  <si>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</si>
  <si>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</si>
  <si>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</si>
  <si>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</si>
  <si>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</si>
  <si>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</si>
  <si>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</si>
  <si>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</si>
  <si>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</si>
  <si>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</si>
  <si>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</si>
  <si>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</si>
  <si>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</si>
  <si>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</si>
  <si>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</si>
  <si>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</si>
  <si>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</si>
  <si>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</si>
  <si>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</si>
  <si>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</si>
  <si>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</si>
  <si>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</si>
  <si>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</si>
  <si>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</si>
  <si>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</si>
  <si>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</si>
  <si>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</si>
  <si>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5.68</t>
  </si>
  <si>
    <t>▲ 2.85</t>
  </si>
  <si>
    <t>国民健康保険病院事業会計</t>
  </si>
  <si>
    <t>一般会計</t>
  </si>
  <si>
    <t>水道事業会計</t>
  </si>
  <si>
    <t>国民健康保険事業勘定特別会計</t>
  </si>
  <si>
    <t>農業集落排水事業特別会計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</si>
  <si>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</si>
  <si>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</si>
  <si>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</si>
  <si>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</si>
  <si>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</si>
  <si>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</si>
  <si>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</si>
  <si>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</si>
  <si>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</si>
  <si>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</si>
  <si>
    <t>地域づくり振興基金</t>
  </si>
  <si>
    <t>生きがい長寿基金</t>
  </si>
  <si>
    <t>森林環境譲与税基金</t>
    <phoneticPr fontId="2"/>
  </si>
  <si>
    <t>-</t>
    <phoneticPr fontId="2"/>
  </si>
  <si>
    <t>-</t>
    <phoneticPr fontId="2"/>
  </si>
  <si>
    <t>-</t>
    <phoneticPr fontId="2"/>
  </si>
  <si>
    <t>（社）葛巻町畜産開発公社</t>
    <rPh sb="1" eb="2">
      <t>シャ</t>
    </rPh>
    <rPh sb="3" eb="6">
      <t>クズマキマチ</t>
    </rPh>
    <rPh sb="6" eb="8">
      <t>チクサン</t>
    </rPh>
    <rPh sb="8" eb="10">
      <t>カイハツ</t>
    </rPh>
    <rPh sb="10" eb="12">
      <t>コウシャ</t>
    </rPh>
    <phoneticPr fontId="27"/>
  </si>
  <si>
    <t>(株)グリーンテージくずまき</t>
  </si>
  <si>
    <t>(株)岩手くずまきワイン</t>
    <rPh sb="3" eb="5">
      <t>イワテ</t>
    </rPh>
    <phoneticPr fontId="27"/>
  </si>
  <si>
    <t>葛巻町森林組合</t>
    <rPh sb="0" eb="3">
      <t>クズマキマチ</t>
    </rPh>
    <rPh sb="3" eb="5">
      <t>シンリン</t>
    </rPh>
    <rPh sb="5" eb="7">
      <t>クミアイ</t>
    </rPh>
    <phoneticPr fontId="27"/>
  </si>
  <si>
    <t>岩手県市町村総合事務組合（普通会計）</t>
    <rPh sb="0" eb="3">
      <t>イワテケン</t>
    </rPh>
    <rPh sb="3" eb="6">
      <t>シチョウソン</t>
    </rPh>
    <rPh sb="6" eb="8">
      <t>ソウゴウ</t>
    </rPh>
    <rPh sb="8" eb="10">
      <t>ジム</t>
    </rPh>
    <rPh sb="10" eb="12">
      <t>クミアイ</t>
    </rPh>
    <rPh sb="13" eb="15">
      <t>フツウ</t>
    </rPh>
    <rPh sb="15" eb="17">
      <t>カイケイ</t>
    </rPh>
    <phoneticPr fontId="5"/>
  </si>
  <si>
    <t>岩手県市町村総合事務組合（交通災害共済事業）</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phoneticPr fontId="5"/>
  </si>
  <si>
    <t>盛岡北部行政事務組合（普通会計）</t>
    <rPh sb="0" eb="2">
      <t>モリオカ</t>
    </rPh>
    <rPh sb="2" eb="4">
      <t>ホクブ</t>
    </rPh>
    <rPh sb="4" eb="6">
      <t>ギョウセイ</t>
    </rPh>
    <rPh sb="6" eb="8">
      <t>ジム</t>
    </rPh>
    <rPh sb="8" eb="10">
      <t>クミアイ</t>
    </rPh>
    <rPh sb="11" eb="13">
      <t>フツウ</t>
    </rPh>
    <rPh sb="13" eb="15">
      <t>カイケイ</t>
    </rPh>
    <phoneticPr fontId="5"/>
  </si>
  <si>
    <t>盛岡北部行政事務組合（介護保険事業）</t>
    <rPh sb="0" eb="2">
      <t>モリオカ</t>
    </rPh>
    <rPh sb="2" eb="4">
      <t>ホクブ</t>
    </rPh>
    <rPh sb="4" eb="6">
      <t>ギョウセイ</t>
    </rPh>
    <rPh sb="6" eb="8">
      <t>ジム</t>
    </rPh>
    <rPh sb="8" eb="10">
      <t>クミアイ</t>
    </rPh>
    <rPh sb="11" eb="13">
      <t>カイゴ</t>
    </rPh>
    <rPh sb="13" eb="15">
      <t>ホケン</t>
    </rPh>
    <rPh sb="15" eb="17">
      <t>ジギョウ</t>
    </rPh>
    <phoneticPr fontId="5"/>
  </si>
  <si>
    <t>盛岡地区広域消防組合</t>
    <rPh sb="0" eb="2">
      <t>モリオカ</t>
    </rPh>
    <rPh sb="2" eb="4">
      <t>チク</t>
    </rPh>
    <rPh sb="4" eb="6">
      <t>コウイキ</t>
    </rPh>
    <rPh sb="6" eb="8">
      <t>ショウボウ</t>
    </rPh>
    <rPh sb="8" eb="10">
      <t>クミアイ</t>
    </rPh>
    <phoneticPr fontId="5"/>
  </si>
  <si>
    <t>岩手県後期高齢者医療広域連合（普通会計）</t>
    <rPh sb="0" eb="3">
      <t>イワテケン</t>
    </rPh>
    <rPh sb="3" eb="5">
      <t>コウキ</t>
    </rPh>
    <rPh sb="5" eb="7">
      <t>コウレイ</t>
    </rPh>
    <rPh sb="7" eb="8">
      <t>シャ</t>
    </rPh>
    <rPh sb="8" eb="10">
      <t>イリョウ</t>
    </rPh>
    <rPh sb="10" eb="12">
      <t>コウイキ</t>
    </rPh>
    <rPh sb="12" eb="14">
      <t>レンゴウ</t>
    </rPh>
    <rPh sb="15" eb="17">
      <t>フツウ</t>
    </rPh>
    <rPh sb="17" eb="19">
      <t>カイケイ</t>
    </rPh>
    <phoneticPr fontId="5"/>
  </si>
  <si>
    <t>岩手県後期高齢者医療広域連合（後期高齢者医療事業）</t>
    <rPh sb="0" eb="3">
      <t>イワテケン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ジギョウ</t>
    </rPh>
    <phoneticPr fontId="5"/>
  </si>
  <si>
    <t>-</t>
    <phoneticPr fontId="2"/>
  </si>
  <si>
    <t>-</t>
    <phoneticPr fontId="2"/>
  </si>
  <si>
    <t>-</t>
    <phoneticPr fontId="2"/>
  </si>
  <si>
    <t>-</t>
    <phoneticPr fontId="2"/>
  </si>
  <si>
    <t>-</t>
    <phoneticPr fontId="2"/>
  </si>
  <si>
    <t>-</t>
    <phoneticPr fontId="2"/>
  </si>
  <si>
    <t>-</t>
    <phoneticPr fontId="2"/>
  </si>
  <si>
    <t>葛巻町ふるさとづくり基金</t>
    <rPh sb="0" eb="3">
      <t>クズマキマチ</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</si>
</sst>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D2F-4C02-BCE7-5B2CA63D34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266543</c:v>
                </c:pt>
                <c:pt idx="1">
                  <c:v>196677</c:v>
                </c:pt>
                <c:pt idx="2">
                  <c:v>197379</c:v>
                </c:pt>
                <c:pt idx="3">
                  <c:v>172009</c:v>
                </c:pt>
                <c:pt idx="4">
                  <c:v>433915</c:v>
                </c:pt>
              </c:numCache>
            </c:numRef>
          </c:val>
          <c:smooth val="0"/>
          <c:extLst>
            <c:ext xmlns:c16="http://schemas.microsoft.com/office/drawing/2014/chart" uri="{C3380CC4-5D6E-409C-BE32-E72D297353CC}">
              <c16:uniqueId val="{00000001-6D2F-4C02-BCE7-5B2CA63D34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10.84</c:v>
                </c:pt>
                <c:pt idx="1">
                  <c:v>15.38</c:v>
                </c:pt>
                <c:pt idx="2">
                  <c:v>9.5399999999999991</c:v>
                </c:pt>
                <c:pt idx="3">
                  <c:v>13.59</c:v>
                </c:pt>
                <c:pt idx="4">
                  <c:v>14.52</c:v>
                </c:pt>
              </c:numCache>
            </c:numRef>
          </c:val>
          <c:extLst>
            <c:ext xmlns:c16="http://schemas.microsoft.com/office/drawing/2014/chart" uri="{C3380CC4-5D6E-409C-BE32-E72D297353CC}">
              <c16:uniqueId val="{00000000-8337-45B9-A6D5-7B7334298A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22.44</c:v>
                </c:pt>
                <c:pt idx="1">
                  <c:v>23</c:v>
                </c:pt>
                <c:pt idx="2">
                  <c:v>23.21</c:v>
                </c:pt>
                <c:pt idx="3">
                  <c:v>22.84</c:v>
                </c:pt>
                <c:pt idx="4">
                  <c:v>20.6</c:v>
                </c:pt>
              </c:numCache>
            </c:numRef>
          </c:val>
          <c:extLst>
            <c:ext xmlns:c16="http://schemas.microsoft.com/office/drawing/2014/chart" uri="{C3380CC4-5D6E-409C-BE32-E72D297353CC}">
              <c16:uniqueId val="{00000001-8337-45B9-A6D5-7B7334298A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-5.68</c:v>
                </c:pt>
                <c:pt idx="1">
                  <c:v>4.2699999999999996</c:v>
                </c:pt>
                <c:pt idx="2">
                  <c:v>-2.85</c:v>
                </c:pt>
                <c:pt idx="3">
                  <c:v>9.49</c:v>
                </c:pt>
                <c:pt idx="4">
                  <c:v>6.09</c:v>
                </c:pt>
              </c:numCache>
            </c:numRef>
          </c:val>
          <c:smooth val="0"/>
          <c:extLst>
            <c:ext xmlns:c16="http://schemas.microsoft.com/office/drawing/2014/chart" uri="{C3380CC4-5D6E-409C-BE32-E72D297353CC}">
              <c16:uniqueId val="{00000002-8337-45B9-A6D5-7B7334298A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0.55000000000000004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02-41EF-9ADD-AB862BC535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02-41EF-9ADD-AB862BC535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02-41EF-9ADD-AB862BC535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02-41EF-9ADD-AB862BC5352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0.09</c:v>
                </c:pt>
                <c:pt idx="4">
                  <c:v>#N/A</c:v>
                </c:pt>
                <c:pt idx="5">
                  <c:v>0.12</c:v>
                </c:pt>
                <c:pt idx="6">
                  <c:v>#N/A</c:v>
                </c:pt>
                <c:pt idx="7">
                  <c:v>0.1</c:v>
                </c:pt>
                <c:pt idx="8">
                  <c:v>#N/A</c:v>
                </c:pt>
                <c:pt idx="9">
                  <c:v>0.09</c:v>
                </c:pt>
              </c:numCache>
            </c:numRef>
          </c:val>
          <c:extLst>
            <c:ext xmlns:c16="http://schemas.microsoft.com/office/drawing/2014/chart" uri="{C3380CC4-5D6E-409C-BE32-E72D297353CC}">
              <c16:uniqueId val="{00000004-AF02-41EF-9ADD-AB862BC5352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0.28999999999999998</c:v>
                </c:pt>
                <c:pt idx="4">
                  <c:v>#N/A</c:v>
                </c:pt>
                <c:pt idx="5">
                  <c:v>0.25</c:v>
                </c:pt>
                <c:pt idx="6">
                  <c:v>#N/A</c:v>
                </c:pt>
                <c:pt idx="7">
                  <c:v>0.16</c:v>
                </c:pt>
                <c:pt idx="8">
                  <c:v>#N/A</c:v>
                </c:pt>
                <c:pt idx="9">
                  <c:v>0.16</c:v>
                </c:pt>
              </c:numCache>
            </c:numRef>
          </c:val>
          <c:extLst>
            <c:ext xmlns:c16="http://schemas.microsoft.com/office/drawing/2014/chart" uri="{C3380CC4-5D6E-409C-BE32-E72D297353CC}">
              <c16:uniqueId val="{00000005-AF02-41EF-9ADD-AB862BC5352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1.02</c:v>
                </c:pt>
                <c:pt idx="2">
                  <c:v>#N/A</c:v>
                </c:pt>
                <c:pt idx="3">
                  <c:v>1.77</c:v>
                </c:pt>
                <c:pt idx="4">
                  <c:v>#N/A</c:v>
                </c:pt>
                <c:pt idx="5">
                  <c:v>0.78</c:v>
                </c:pt>
                <c:pt idx="6">
                  <c:v>#N/A</c:v>
                </c:pt>
                <c:pt idx="7">
                  <c:v>0.96</c:v>
                </c:pt>
                <c:pt idx="8">
                  <c:v>#N/A</c:v>
                </c:pt>
                <c:pt idx="9">
                  <c:v>1.05</c:v>
                </c:pt>
              </c:numCache>
            </c:numRef>
          </c:val>
          <c:extLst>
            <c:ext xmlns:c16="http://schemas.microsoft.com/office/drawing/2014/chart" uri="{C3380CC4-5D6E-409C-BE32-E72D297353CC}">
              <c16:uniqueId val="{00000006-AF02-41EF-9ADD-AB862BC535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5.32</c:v>
                </c:pt>
                <c:pt idx="4">
                  <c:v>#N/A</c:v>
                </c:pt>
                <c:pt idx="5">
                  <c:v>5.82</c:v>
                </c:pt>
                <c:pt idx="6">
                  <c:v>#N/A</c:v>
                </c:pt>
                <c:pt idx="7">
                  <c:v>5.43</c:v>
                </c:pt>
                <c:pt idx="8">
                  <c:v>#N/A</c:v>
                </c:pt>
                <c:pt idx="9">
                  <c:v>4.87</c:v>
                </c:pt>
              </c:numCache>
            </c:numRef>
          </c:val>
          <c:extLst>
            <c:ext xmlns:c16="http://schemas.microsoft.com/office/drawing/2014/chart" uri="{C3380CC4-5D6E-409C-BE32-E72D297353CC}">
              <c16:uniqueId val="{00000007-AF02-41EF-9ADD-AB862BC535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10.83</c:v>
                </c:pt>
                <c:pt idx="2">
                  <c:v>#N/A</c:v>
                </c:pt>
                <c:pt idx="3">
                  <c:v>15.37</c:v>
                </c:pt>
                <c:pt idx="4">
                  <c:v>#N/A</c:v>
                </c:pt>
                <c:pt idx="5">
                  <c:v>9.5399999999999991</c:v>
                </c:pt>
                <c:pt idx="6">
                  <c:v>#N/A</c:v>
                </c:pt>
                <c:pt idx="7">
                  <c:v>13.58</c:v>
                </c:pt>
                <c:pt idx="8">
                  <c:v>#N/A</c:v>
                </c:pt>
                <c:pt idx="9">
                  <c:v>14.51</c:v>
                </c:pt>
              </c:numCache>
            </c:numRef>
          </c:val>
          <c:extLst>
            <c:ext xmlns:c16="http://schemas.microsoft.com/office/drawing/2014/chart" uri="{C3380CC4-5D6E-409C-BE32-E72D297353CC}">
              <c16:uniqueId val="{00000008-AF02-41EF-9ADD-AB862BC53528}"/>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18.87</c:v>
                </c:pt>
                <c:pt idx="2">
                  <c:v>#N/A</c:v>
                </c:pt>
                <c:pt idx="3">
                  <c:v>18.68</c:v>
                </c:pt>
                <c:pt idx="4">
                  <c:v>#N/A</c:v>
                </c:pt>
                <c:pt idx="5">
                  <c:v>17.8</c:v>
                </c:pt>
                <c:pt idx="6">
                  <c:v>#N/A</c:v>
                </c:pt>
                <c:pt idx="7">
                  <c:v>18.87</c:v>
                </c:pt>
                <c:pt idx="8">
                  <c:v>#N/A</c:v>
                </c:pt>
                <c:pt idx="9">
                  <c:v>18.62</c:v>
                </c:pt>
              </c:numCache>
            </c:numRef>
          </c:val>
          <c:extLst>
            <c:ext xmlns:c16="http://schemas.microsoft.com/office/drawing/2014/chart" uri="{C3380CC4-5D6E-409C-BE32-E72D297353CC}">
              <c16:uniqueId val="{00000009-AF02-41EF-9ADD-AB862BC535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602</c:v>
                </c:pt>
                <c:pt idx="5">
                  <c:v>565</c:v>
                </c:pt>
                <c:pt idx="8">
                  <c:v>573</c:v>
                </c:pt>
                <c:pt idx="11">
                  <c:v>601</c:v>
                </c:pt>
                <c:pt idx="14">
                  <c:v>649</c:v>
                </c:pt>
              </c:numCache>
            </c:numRef>
          </c:val>
          <c:extLst>
            <c:ext xmlns:c16="http://schemas.microsoft.com/office/drawing/2014/chart" uri="{C3380CC4-5D6E-409C-BE32-E72D297353CC}">
              <c16:uniqueId val="{00000000-8666-49C8-92BF-1614780FBA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66-49C8-92BF-1614780FBA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9</c:v>
                </c:pt>
                <c:pt idx="6">
                  <c:v>9</c:v>
                </c:pt>
                <c:pt idx="9">
                  <c:v>8</c:v>
                </c:pt>
                <c:pt idx="12">
                  <c:v>7</c:v>
                </c:pt>
              </c:numCache>
            </c:numRef>
          </c:val>
          <c:extLst>
            <c:ext xmlns:c16="http://schemas.microsoft.com/office/drawing/2014/chart" uri="{C3380CC4-5D6E-409C-BE32-E72D297353CC}">
              <c16:uniqueId val="{00000002-8666-49C8-92BF-1614780FBA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7</c:v>
                </c:pt>
                <c:pt idx="6">
                  <c:v>58</c:v>
                </c:pt>
                <c:pt idx="9">
                  <c:v>61</c:v>
                </c:pt>
                <c:pt idx="12">
                  <c:v>60</c:v>
                </c:pt>
              </c:numCache>
            </c:numRef>
          </c:val>
          <c:extLst>
            <c:ext xmlns:c16="http://schemas.microsoft.com/office/drawing/2014/chart" uri="{C3380CC4-5D6E-409C-BE32-E72D297353CC}">
              <c16:uniqueId val="{00000003-8666-49C8-92BF-1614780FBA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c:v>
                </c:pt>
                <c:pt idx="3">
                  <c:v>154</c:v>
                </c:pt>
                <c:pt idx="6">
                  <c:v>172</c:v>
                </c:pt>
                <c:pt idx="9">
                  <c:v>211</c:v>
                </c:pt>
                <c:pt idx="12">
                  <c:v>218</c:v>
                </c:pt>
              </c:numCache>
            </c:numRef>
          </c:val>
          <c:extLst>
            <c:ext xmlns:c16="http://schemas.microsoft.com/office/drawing/2014/chart" uri="{C3380CC4-5D6E-409C-BE32-E72D297353CC}">
              <c16:uniqueId val="{00000004-8666-49C8-92BF-1614780FBA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66-49C8-92BF-1614780FBA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66-49C8-92BF-1614780FBA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587</c:v>
                </c:pt>
                <c:pt idx="3">
                  <c:v>590</c:v>
                </c:pt>
                <c:pt idx="6">
                  <c:v>590</c:v>
                </c:pt>
                <c:pt idx="9">
                  <c:v>593</c:v>
                </c:pt>
                <c:pt idx="12">
                  <c:v>643</c:v>
                </c:pt>
              </c:numCache>
            </c:numRef>
          </c:val>
          <c:extLst>
            <c:ext xmlns:c16="http://schemas.microsoft.com/office/drawing/2014/chart" uri="{C3380CC4-5D6E-409C-BE32-E72D297353CC}">
              <c16:uniqueId val="{00000007-8666-49C8-92BF-1614780FBA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c:v>
                </c:pt>
                <c:pt idx="2">
                  <c:v>#N/A</c:v>
                </c:pt>
                <c:pt idx="3">
                  <c:v>#N/A</c:v>
                </c:pt>
                <c:pt idx="4">
                  <c:v>195</c:v>
                </c:pt>
                <c:pt idx="5">
                  <c:v>#N/A</c:v>
                </c:pt>
                <c:pt idx="6">
                  <c:v>#N/A</c:v>
                </c:pt>
                <c:pt idx="7">
                  <c:v>256</c:v>
                </c:pt>
                <c:pt idx="8">
                  <c:v>#N/A</c:v>
                </c:pt>
                <c:pt idx="9">
                  <c:v>#N/A</c:v>
                </c:pt>
                <c:pt idx="10">
                  <c:v>272</c:v>
                </c:pt>
                <c:pt idx="11">
                  <c:v>#N/A</c:v>
                </c:pt>
                <c:pt idx="12">
                  <c:v>#N/A</c:v>
                </c:pt>
                <c:pt idx="13">
                  <c:v>279</c:v>
                </c:pt>
                <c:pt idx="14">
                  <c:v>#N/A</c:v>
                </c:pt>
              </c:numCache>
            </c:numRef>
          </c:val>
          <c:smooth val="0"/>
          <c:extLst>
            <c:ext xmlns:c16="http://schemas.microsoft.com/office/drawing/2014/chart" uri="{C3380CC4-5D6E-409C-BE32-E72D297353CC}">
              <c16:uniqueId val="{00000008-8666-49C8-92BF-1614780FBA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6697</c:v>
                </c:pt>
                <c:pt idx="5">
                  <c:v>7365</c:v>
                </c:pt>
                <c:pt idx="8">
                  <c:v>7213</c:v>
                </c:pt>
                <c:pt idx="11">
                  <c:v>7344</c:v>
                </c:pt>
                <c:pt idx="14">
                  <c:v>7523</c:v>
                </c:pt>
              </c:numCache>
            </c:numRef>
          </c:val>
          <c:extLst>
            <c:ext xmlns:c16="http://schemas.microsoft.com/office/drawing/2014/chart" uri="{C3380CC4-5D6E-409C-BE32-E72D297353CC}">
              <c16:uniqueId val="{00000000-8198-48F9-AEAC-DA655E3AA8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c:v>
                </c:pt>
                <c:pt idx="5">
                  <c:v>24</c:v>
                </c:pt>
                <c:pt idx="8">
                  <c:v>8</c:v>
                </c:pt>
                <c:pt idx="11">
                  <c:v>0</c:v>
                </c:pt>
                <c:pt idx="14">
                  <c:v>0</c:v>
                </c:pt>
              </c:numCache>
            </c:numRef>
          </c:val>
          <c:extLst>
            <c:ext xmlns:c16="http://schemas.microsoft.com/office/drawing/2014/chart" uri="{C3380CC4-5D6E-409C-BE32-E72D297353CC}">
              <c16:uniqueId val="{00000001-8198-48F9-AEAC-DA655E3AA8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5192</c:v>
                </c:pt>
                <c:pt idx="5">
                  <c:v>5783</c:v>
                </c:pt>
                <c:pt idx="8">
                  <c:v>5873</c:v>
                </c:pt>
                <c:pt idx="11">
                  <c:v>5678</c:v>
                </c:pt>
                <c:pt idx="14">
                  <c:v>5798</c:v>
                </c:pt>
              </c:numCache>
            </c:numRef>
          </c:val>
          <c:extLst>
            <c:ext xmlns:c16="http://schemas.microsoft.com/office/drawing/2014/chart" uri="{C3380CC4-5D6E-409C-BE32-E72D297353CC}">
              <c16:uniqueId val="{00000002-8198-48F9-AEAC-DA655E3AA8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98-48F9-AEAC-DA655E3AA8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98-48F9-AEAC-DA655E3AA8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38</c:v>
                </c:pt>
                <c:pt idx="3">
                  <c:v>35</c:v>
                </c:pt>
                <c:pt idx="6">
                  <c:v>37</c:v>
                </c:pt>
                <c:pt idx="9">
                  <c:v>34</c:v>
                </c:pt>
                <c:pt idx="12">
                  <c:v>41</c:v>
                </c:pt>
              </c:numCache>
            </c:numRef>
          </c:val>
          <c:extLst>
            <c:ext xmlns:c16="http://schemas.microsoft.com/office/drawing/2014/chart" uri="{C3380CC4-5D6E-409C-BE32-E72D297353CC}">
              <c16:uniqueId val="{00000005-8198-48F9-AEAC-DA655E3AA8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595</c:v>
                </c:pt>
                <c:pt idx="3">
                  <c:v>649</c:v>
                </c:pt>
                <c:pt idx="6">
                  <c:v>583</c:v>
                </c:pt>
                <c:pt idx="9">
                  <c:v>563</c:v>
                </c:pt>
                <c:pt idx="12">
                  <c:v>612</c:v>
                </c:pt>
              </c:numCache>
            </c:numRef>
          </c:val>
          <c:extLst>
            <c:ext xmlns:c16="http://schemas.microsoft.com/office/drawing/2014/chart" uri="{C3380CC4-5D6E-409C-BE32-E72D297353CC}">
              <c16:uniqueId val="{00000006-8198-48F9-AEAC-DA655E3AA8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464</c:v>
                </c:pt>
                <c:pt idx="3">
                  <c:v>460</c:v>
                </c:pt>
                <c:pt idx="6">
                  <c:v>405</c:v>
                </c:pt>
                <c:pt idx="9">
                  <c:v>351</c:v>
                </c:pt>
                <c:pt idx="12">
                  <c:v>293</c:v>
                </c:pt>
              </c:numCache>
            </c:numRef>
          </c:val>
          <c:extLst>
            <c:ext xmlns:c16="http://schemas.microsoft.com/office/drawing/2014/chart" uri="{C3380CC4-5D6E-409C-BE32-E72D297353CC}">
              <c16:uniqueId val="{00000007-8198-48F9-AEAC-DA655E3AA8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2886</c:v>
                </c:pt>
                <c:pt idx="3">
                  <c:v>4040</c:v>
                </c:pt>
                <c:pt idx="6">
                  <c:v>4661</c:v>
                </c:pt>
                <c:pt idx="9">
                  <c:v>4228</c:v>
                </c:pt>
                <c:pt idx="12">
                  <c:v>3890</c:v>
                </c:pt>
              </c:numCache>
            </c:numRef>
          </c:val>
          <c:extLst>
            <c:ext xmlns:c16="http://schemas.microsoft.com/office/drawing/2014/chart" uri="{C3380CC4-5D6E-409C-BE32-E72D297353CC}">
              <c16:uniqueId val="{00000008-8198-48F9-AEAC-DA655E3AA8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c:v>
                </c:pt>
                <c:pt idx="3">
                  <c:v>34</c:v>
                </c:pt>
                <c:pt idx="6">
                  <c:v>29</c:v>
                </c:pt>
                <c:pt idx="9">
                  <c:v>24</c:v>
                </c:pt>
                <c:pt idx="12">
                  <c:v>19</c:v>
                </c:pt>
              </c:numCache>
            </c:numRef>
          </c:val>
          <c:extLst>
            <c:ext xmlns:c16="http://schemas.microsoft.com/office/drawing/2014/chart" uri="{C3380CC4-5D6E-409C-BE32-E72D297353CC}">
              <c16:uniqueId val="{00000009-8198-48F9-AEAC-DA655E3AA8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7280</c:v>
                </c:pt>
                <c:pt idx="3">
                  <c:v>7702</c:v>
                </c:pt>
                <c:pt idx="6">
                  <c:v>7887</c:v>
                </c:pt>
                <c:pt idx="9">
                  <c:v>7668</c:v>
                </c:pt>
                <c:pt idx="12">
                  <c:v>8652</c:v>
                </c:pt>
              </c:numCache>
            </c:numRef>
          </c:val>
          <c:extLst>
            <c:ext xmlns:c16="http://schemas.microsoft.com/office/drawing/2014/chart" uri="{C3380CC4-5D6E-409C-BE32-E72D297353CC}">
              <c16:uniqueId val="{0000000A-8198-48F9-AEAC-DA655E3AA8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508</c:v>
                </c:pt>
                <c:pt idx="8">
                  <c:v>#N/A</c:v>
                </c:pt>
                <c:pt idx="9">
                  <c:v>#N/A</c:v>
                </c:pt>
                <c:pt idx="10">
                  <c:v>0</c:v>
                </c:pt>
                <c:pt idx="11">
                  <c:v>#N/A</c:v>
                </c:pt>
                <c:pt idx="12">
                  <c:v>#N/A</c:v>
                </c:pt>
                <c:pt idx="13">
                  <c:v>186</c:v>
                </c:pt>
                <c:pt idx="14">
                  <c:v>#N/A</c:v>
                </c:pt>
              </c:numCache>
            </c:numRef>
          </c:val>
          <c:smooth val="0"/>
          <c:extLst>
            <c:ext xmlns:c16="http://schemas.microsoft.com/office/drawing/2014/chart" uri="{C3380CC4-5D6E-409C-BE32-E72D297353CC}">
              <c16:uniqueId val="{0000000B-8198-48F9-AEAC-DA655E3AA8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853</c:v>
                </c:pt>
                <c:pt idx="1">
                  <c:v>853</c:v>
                </c:pt>
                <c:pt idx="2">
                  <c:v>819</c:v>
                </c:pt>
              </c:numCache>
            </c:numRef>
          </c:val>
          <c:extLst>
            <c:ext xmlns:c16="http://schemas.microsoft.com/office/drawing/2014/chart" uri="{C3380CC4-5D6E-409C-BE32-E72D297353CC}">
              <c16:uniqueId val="{00000000-56A6-4EBA-9335-620898817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621</c:v>
                </c:pt>
                <c:pt idx="1">
                  <c:v>621</c:v>
                </c:pt>
                <c:pt idx="2">
                  <c:v>628</c:v>
                </c:pt>
              </c:numCache>
            </c:numRef>
          </c:val>
          <c:extLst>
            <c:ext xmlns:c16="http://schemas.microsoft.com/office/drawing/2014/chart" uri="{C3380CC4-5D6E-409C-BE32-E72D297353CC}">
              <c16:uniqueId val="{00000001-56A6-4EBA-9335-620898817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4344</c:v>
                </c:pt>
                <c:pt idx="1">
                  <c:v>4166</c:v>
                </c:pt>
                <c:pt idx="2">
                  <c:v>4347</c:v>
                </c:pt>
              </c:numCache>
            </c:numRef>
          </c:val>
          <c:extLst>
            <c:ext xmlns:c16="http://schemas.microsoft.com/office/drawing/2014/chart" uri="{C3380CC4-5D6E-409C-BE32-E72D297353CC}">
              <c16:uniqueId val="{00000002-56A6-4EBA-9335-6208988179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近年実施した公共施設の更新等に係る借入れにより、元利償還金が増加する推計となっている。</a:t>
          </a:r>
        </a:p>
        <a:p>
          <a:r>
            <a:rPr kumimoji="1" lang="ja-JP" altLang="en-US" sz="1400">
              <a:latin typeface="ＭＳ ゴシック" pitchFamily="49" charset="-128"/>
              <a:ea typeface="ＭＳ ゴシック" pitchFamily="49" charset="-128"/>
            </a:rPr>
            <a:t>　また、公営企業が実施した施設整備に係る元利償還金に対する一般会計繰出金も増加する推計となっている。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今後の事業実施にあたっては、事業の集中と選択の徹底、事業規模や事業費の精査、将来の財政リスクの低減を図っていくことが重要である。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（増減理由）満期一括償還のための積立は行っていない。</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（今後の方針）満期一括償還の借入は行っていないものの、将来の財政健全化対策として任意繰上償還を実施しており、その財源として一定額を確保に取り組んでいるもの。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年度は、地方債現在額が</a:t>
          </a:r>
          <a:r>
            <a:rPr kumimoji="1" lang="en-US" altLang="ja-JP" sz="1400">
              <a:latin typeface="ＭＳ ゴシック" pitchFamily="49" charset="-128"/>
              <a:ea typeface="ＭＳ ゴシック" pitchFamily="49" charset="-128"/>
            </a:rPr>
            <a:t>985</a:t>
          </a:r>
          <a:r>
            <a:rPr kumimoji="1" lang="ja-JP" altLang="en-US" sz="1400">
              <a:latin typeface="ＭＳ ゴシック" pitchFamily="49" charset="-128"/>
              <a:ea typeface="ＭＳ ゴシック" pitchFamily="49" charset="-128"/>
            </a:rPr>
            <a:t>百万円増加したなどにより、将来負担額が前年度比</a:t>
          </a:r>
          <a:r>
            <a:rPr kumimoji="1" lang="en-US" altLang="ja-JP" sz="1400">
              <a:latin typeface="ＭＳ ゴシック" pitchFamily="49" charset="-128"/>
              <a:ea typeface="ＭＳ ゴシック" pitchFamily="49" charset="-128"/>
            </a:rPr>
            <a:t>640</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13,507</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一方、充当可能財源等は、基準財政需要額参入見込額が前年度比で</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百万円の増、充当可能基金が</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百万円増となったものの、将来負担額を充当可能財源等が上回らなかったため、</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年ぶりに将来負担比率が生じる結果となった。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岩手県葛巻町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百万円の減となったものの、減債基金が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百万円の増、特定目的金のうち、公共施設等整備基金が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百万円の増となったことなどによるものである。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特定目的基金の大半を占める公共施設等整備基金について、令和元年度から事業着手している役場新庁舎建設事業に総額で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百万円を充当する見込みとなっている。また、事業費に対しての直接充当のほか、公共施設整備に充てた地方債の償還財源として充当することを想定しているところである。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公共施設等整備基金：町が行う公共施設等の整備に要する経費の財源に充てるため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地域づくり振興基金：町の歴史、伝統、文化及び産業等を活かした特色ある地域づくりを推進と、地域を支える人材育成にあてるため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生きがい長寿基金：民間団体が行う先導的事業（在宅福祉、健康づくり、ボランティア活動の活発化等）に対する助成等の財源に充てるため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百万円、地域づくり振興基金が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特定目的基金の大半を占める公共施設等整備基金について、令和元年度から着工する役場新庁舎建設事業に総額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百万円を充当する計画としている。また、事業費に対しての直接充当のほか、公共施設整備に充てた地方債の償還財源として充当することを想定しているところである。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地域づくり振興基金は毎年度各種ソフト事業に充当しているところであり、繰越金等の余剰財源が生じた際は積み立てを行い、一定水準の基金残高を確保するよう運用しているものである。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年度末で特定目的基金残高が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百万円あるものの、中期的には逓減していく見込みである。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月に発生した豪雨により被害を受けた道路、河川、農道及び林道等の災害応急対応のため、財政調整基金を活用して対応したため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財政力指数が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）と財政基盤が脆弱であることから、災害対応や社会保障費の増加などに備え標準財政規模の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％程度の額を積み立てておくもの。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純繰越金などの余剰財源を活用し、減債基金に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百万円積み立てるとともに、財政の健全性の観点から、減債基金を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百万円取り崩して、任意繰上償還を実施したもの。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満期一括償還に係る借入は行っていないものの、将来の財政健全化対策として任意繰上償還を実施しているところであり、それらの財源として活用するため一定額を確保している状況である。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
5,849
434.96
9,668,984
8,874,090
577,348
3,976,970
8,652,395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過疎化による人口減少や少子高齢化が進行し、全国平均を上回る高齢化率（令和２年度末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％、前年同期比＋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ポイント）に加え、町内に企業が少ないことなどにより財政基盤が弱く、類似団体の中でも最下層に位置している。</a:t>
          </a:r>
        </a:p>
        <a:p>
          <a:r>
            <a:rPr kumimoji="1" lang="ja-JP" altLang="en-US" sz="1300">
              <a:latin typeface="ＭＳ Ｐゴシック" panose="020B0600070205080204" pitchFamily="50" charset="-128"/>
              <a:ea typeface="ＭＳ Ｐゴシック" panose="020B0600070205080204" pitchFamily="50" charset="-128"/>
            </a:rPr>
            <a:t>　産業振興による町税収入の増加を図るなど自主財源の確保に努めるとともに、行政のさらなる効率化に努め財政の健全化を図る。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4" name="直線コネクタ 73"/>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経常的経費充当一般財源が前年比で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％増加した一方、普通交付税が</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％増加したことなどにより、経常収支比率は前年比で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ポイント減となった。経常的経費充当一般財源の増は、補助費等</a:t>
          </a:r>
          <a:r>
            <a:rPr kumimoji="1" lang="en-US" altLang="ja-JP" sz="1300">
              <a:latin typeface="ＭＳ Ｐゴシック" panose="020B0600070205080204" pitchFamily="50" charset="-128"/>
              <a:ea typeface="ＭＳ Ｐゴシック" panose="020B0600070205080204" pitchFamily="50" charset="-128"/>
            </a:rPr>
            <a:t>71,198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％）の増、維持補修費</a:t>
          </a:r>
          <a:r>
            <a:rPr kumimoji="1" lang="en-US" altLang="ja-JP" sz="1300">
              <a:latin typeface="ＭＳ Ｐゴシック" panose="020B0600070205080204" pitchFamily="50" charset="-128"/>
              <a:ea typeface="ＭＳ Ｐゴシック" panose="020B0600070205080204" pitchFamily="50" charset="-128"/>
            </a:rPr>
            <a:t>48,579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今後は、公債費や老朽化した施設の維持補修費の増加などにより、経常収支比率が増加していく見込みである。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引き続き職員定数や公共施設の適正な管理に務め、経常的経費の抑制を図っていく。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8128</xdr:rowOff>
    </xdr:to>
    <xdr:cxnSp macro="">
      <xdr:nvCxnSpPr>
        <xdr:cNvPr id="129" name="直線コネクタ 128"/>
        <xdr:cNvCxnSpPr/>
      </xdr:nvCxnSpPr>
      <xdr:spPr>
        <a:xfrm flipV="1">
          <a:off x="4114800" y="1080465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85344</xdr:rowOff>
    </xdr:to>
    <xdr:cxnSp macro="">
      <xdr:nvCxnSpPr>
        <xdr:cNvPr id="132" name="直線コネクタ 131"/>
        <xdr:cNvCxnSpPr/>
      </xdr:nvCxnSpPr>
      <xdr:spPr>
        <a:xfrm flipV="1">
          <a:off x="3225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85344</xdr:rowOff>
    </xdr:to>
    <xdr:cxnSp macro="">
      <xdr:nvCxnSpPr>
        <xdr:cNvPr id="135" name="直線コネクタ 134"/>
        <xdr:cNvCxnSpPr/>
      </xdr:nvCxnSpPr>
      <xdr:spPr>
        <a:xfrm>
          <a:off x="2336800" y="1084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41910</xdr:rowOff>
    </xdr:to>
    <xdr:cxnSp macro="">
      <xdr:nvCxnSpPr>
        <xdr:cNvPr id="138" name="直線コネクタ 137"/>
        <xdr:cNvCxnSpPr/>
      </xdr:nvCxnSpPr>
      <xdr:spPr>
        <a:xfrm>
          <a:off x="1447800" y="1065987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8" name="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0" name="楕円 149"/>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1" name="テキスト ボックス 150"/>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2" name="楕円 151"/>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3" name="テキスト ボックス 152"/>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4" name="楕円 153"/>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5" name="テキスト ボックス 154"/>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会計年度任用職員制度の施行に伴う予算性質の変更により物件費（賃金）が減り、人件費（報酬・期末手当）が増となり、その結果、一人当たりの人件費・物件費の額は</a:t>
          </a:r>
          <a:r>
            <a:rPr kumimoji="1" lang="en-US" altLang="ja-JP" sz="1300">
              <a:latin typeface="ＭＳ Ｐゴシック" panose="020B0600070205080204" pitchFamily="50" charset="-128"/>
              <a:ea typeface="ＭＳ Ｐゴシック" panose="020B0600070205080204" pitchFamily="50" charset="-128"/>
            </a:rPr>
            <a:t>14,321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類似団体平均よりも低い水準となったところであるが、今後も引き続き、適正な人員管理と効率的な財政運営に努め、人件費及び物件費の抑制に努めていく必要がある。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49955</xdr:rowOff>
    </xdr:from>
    <xdr:to>
      <xdr:col>23</xdr:col>
      <xdr:colOff>133350</xdr:colOff>
      <xdr:row>82</xdr:row>
      <xdr:rowOff>84513</xdr:rowOff>
    </xdr:to>
    <xdr:cxnSp macro="">
      <xdr:nvCxnSpPr>
        <xdr:cNvPr id="190" name="直線コネクタ 189"/>
        <xdr:cNvCxnSpPr/>
      </xdr:nvCxnSpPr>
      <xdr:spPr>
        <a:xfrm>
          <a:off x="4114800" y="14108855"/>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4124</xdr:rowOff>
    </xdr:from>
    <xdr:to>
      <xdr:col>19</xdr:col>
      <xdr:colOff>133350</xdr:colOff>
      <xdr:row>82</xdr:row>
      <xdr:rowOff>49955</xdr:rowOff>
    </xdr:to>
    <xdr:cxnSp macro="">
      <xdr:nvCxnSpPr>
        <xdr:cNvPr id="193" name="直線コネクタ 192"/>
        <xdr:cNvCxnSpPr/>
      </xdr:nvCxnSpPr>
      <xdr:spPr>
        <a:xfrm>
          <a:off x="3225800" y="14063024"/>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155939</xdr:rowOff>
    </xdr:from>
    <xdr:to>
      <xdr:col>15</xdr:col>
      <xdr:colOff>82550</xdr:colOff>
      <xdr:row>82</xdr:row>
      <xdr:rowOff>4124</xdr:rowOff>
    </xdr:to>
    <xdr:cxnSp macro="">
      <xdr:nvCxnSpPr>
        <xdr:cNvPr id="196" name="直線コネクタ 195"/>
        <xdr:cNvCxnSpPr/>
      </xdr:nvCxnSpPr>
      <xdr:spPr>
        <a:xfrm>
          <a:off x="2336800" y="14043389"/>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155939</xdr:rowOff>
    </xdr:from>
    <xdr:to>
      <xdr:col>11</xdr:col>
      <xdr:colOff>31750</xdr:colOff>
      <xdr:row>82</xdr:row>
      <xdr:rowOff>10398</xdr:rowOff>
    </xdr:to>
    <xdr:cxnSp macro="">
      <xdr:nvCxnSpPr>
        <xdr:cNvPr id="199" name="直線コネクタ 198"/>
        <xdr:cNvCxnSpPr/>
      </xdr:nvCxnSpPr>
      <xdr:spPr>
        <a:xfrm flipV="1">
          <a:off x="1447800" y="14043389"/>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33713</xdr:rowOff>
    </xdr:from>
    <xdr:to>
      <xdr:col>23</xdr:col>
      <xdr:colOff>184150</xdr:colOff>
      <xdr:row>82</xdr:row>
      <xdr:rowOff>135313</xdr:rowOff>
    </xdr:to>
    <xdr:sp macro="" textlink="">
      <xdr:nvSpPr>
        <xdr:cNvPr id="209" name="楕円 208"/>
        <xdr:cNvSpPr/>
      </xdr:nvSpPr>
      <xdr:spPr>
        <a:xfrm>
          <a:off x="4902200" y="140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50240</xdr:rowOff>
    </xdr:from>
    <xdr:ext cx="762000" cy="259045"/>
    <xdr:sp macro="" textlink="">
      <xdr:nvSpPr>
        <xdr:cNvPr id="210" name="人件費・物件費等の状況該当値テキスト"/>
        <xdr:cNvSpPr txBox="1"/>
      </xdr:nvSpPr>
      <xdr:spPr>
        <a:xfrm>
          <a:off x="5041900" y="1393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170605</xdr:rowOff>
    </xdr:from>
    <xdr:to>
      <xdr:col>19</xdr:col>
      <xdr:colOff>184150</xdr:colOff>
      <xdr:row>82</xdr:row>
      <xdr:rowOff>100755</xdr:rowOff>
    </xdr:to>
    <xdr:sp macro="" textlink="">
      <xdr:nvSpPr>
        <xdr:cNvPr id="211" name="楕円 210"/>
        <xdr:cNvSpPr/>
      </xdr:nvSpPr>
      <xdr:spPr>
        <a:xfrm>
          <a:off x="4064000" y="140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110932</xdr:rowOff>
    </xdr:from>
    <xdr:ext cx="736600" cy="259045"/>
    <xdr:sp macro="" textlink="">
      <xdr:nvSpPr>
        <xdr:cNvPr id="212" name="テキスト ボックス 211"/>
        <xdr:cNvSpPr txBox="1"/>
      </xdr:nvSpPr>
      <xdr:spPr>
        <a:xfrm>
          <a:off x="3733800" y="13826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124774</xdr:rowOff>
    </xdr:from>
    <xdr:to>
      <xdr:col>15</xdr:col>
      <xdr:colOff>133350</xdr:colOff>
      <xdr:row>82</xdr:row>
      <xdr:rowOff>54924</xdr:rowOff>
    </xdr:to>
    <xdr:sp macro="" textlink="">
      <xdr:nvSpPr>
        <xdr:cNvPr id="213" name="楕円 212"/>
        <xdr:cNvSpPr/>
      </xdr:nvSpPr>
      <xdr:spPr>
        <a:xfrm>
          <a:off x="3175000" y="140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65101</xdr:rowOff>
    </xdr:from>
    <xdr:ext cx="762000" cy="259045"/>
    <xdr:sp macro="" textlink="">
      <xdr:nvSpPr>
        <xdr:cNvPr id="214" name="テキスト ボックス 213"/>
        <xdr:cNvSpPr txBox="1"/>
      </xdr:nvSpPr>
      <xdr:spPr>
        <a:xfrm>
          <a:off x="2844800" y="137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105139</xdr:rowOff>
    </xdr:from>
    <xdr:to>
      <xdr:col>11</xdr:col>
      <xdr:colOff>82550</xdr:colOff>
      <xdr:row>82</xdr:row>
      <xdr:rowOff>35289</xdr:rowOff>
    </xdr:to>
    <xdr:sp macro="" textlink="">
      <xdr:nvSpPr>
        <xdr:cNvPr id="215" name="楕円 214"/>
        <xdr:cNvSpPr/>
      </xdr:nvSpPr>
      <xdr:spPr>
        <a:xfrm>
          <a:off x="2286000" y="139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45466</xdr:rowOff>
    </xdr:from>
    <xdr:ext cx="762000" cy="259045"/>
    <xdr:sp macro="" textlink="">
      <xdr:nvSpPr>
        <xdr:cNvPr id="216" name="テキスト ボックス 215"/>
        <xdr:cNvSpPr txBox="1"/>
      </xdr:nvSpPr>
      <xdr:spPr>
        <a:xfrm>
          <a:off x="1955800" y="137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131048</xdr:rowOff>
    </xdr:from>
    <xdr:to>
      <xdr:col>7</xdr:col>
      <xdr:colOff>31750</xdr:colOff>
      <xdr:row>82</xdr:row>
      <xdr:rowOff>61198</xdr:rowOff>
    </xdr:to>
    <xdr:sp macro="" textlink="">
      <xdr:nvSpPr>
        <xdr:cNvPr id="217" name="楕円 216"/>
        <xdr:cNvSpPr/>
      </xdr:nvSpPr>
      <xdr:spPr>
        <a:xfrm>
          <a:off x="1397000" y="140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45975</xdr:rowOff>
    </xdr:from>
    <xdr:ext cx="762000" cy="259045"/>
    <xdr:sp macro="" textlink="">
      <xdr:nvSpPr>
        <xdr:cNvPr id="218" name="テキスト ボックス 217"/>
        <xdr:cNvSpPr txBox="1"/>
      </xdr:nvSpPr>
      <xdr:spPr>
        <a:xfrm>
          <a:off x="1066800" y="141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職員構成・経験年数階層などの変動により前年度を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ポイント上回る水準となった。</a:t>
          </a:r>
        </a:p>
        <a:p>
          <a:r>
            <a:rPr kumimoji="1" lang="ja-JP" altLang="en-US" sz="1300">
              <a:latin typeface="ＭＳ Ｐゴシック" panose="020B0600070205080204" pitchFamily="50" charset="-128"/>
              <a:ea typeface="ＭＳ Ｐゴシック" panose="020B0600070205080204" pitchFamily="50" charset="-128"/>
            </a:rPr>
            <a:t>　引き続き適正な給与水準となるよう留意していく必要がある。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86</xdr:row>
      <xdr:rowOff>45296</xdr:rowOff>
    </xdr:to>
    <xdr:cxnSp macro="">
      <xdr:nvCxnSpPr>
        <xdr:cNvPr id="252" name="直線コネクタ 251"/>
        <xdr:cNvCxnSpPr/>
      </xdr:nvCxnSpPr>
      <xdr:spPr>
        <a:xfrm flipV="1">
          <a:off x="16179800" y="1469347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45296</xdr:rowOff>
    </xdr:to>
    <xdr:cxnSp macro="">
      <xdr:nvCxnSpPr>
        <xdr:cNvPr id="255" name="直線コネクタ 254"/>
        <xdr:cNvCxnSpPr/>
      </xdr:nvCxnSpPr>
      <xdr:spPr>
        <a:xfrm>
          <a:off x="15290800" y="1474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58" name="直線コネクタ 257"/>
        <xdr:cNvCxnSpPr/>
      </xdr:nvCxnSpPr>
      <xdr:spPr>
        <a:xfrm flipV="1">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29211</xdr:rowOff>
    </xdr:to>
    <xdr:cxnSp macro="">
      <xdr:nvCxnSpPr>
        <xdr:cNvPr id="261" name="直線コネクタ 260"/>
        <xdr:cNvCxnSpPr/>
      </xdr:nvCxnSpPr>
      <xdr:spPr>
        <a:xfrm>
          <a:off x="13512800" y="1474173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69427</xdr:rowOff>
    </xdr:from>
    <xdr:to>
      <xdr:col>81</xdr:col>
      <xdr:colOff>95250</xdr:colOff>
      <xdr:row>85</xdr:row>
      <xdr:rowOff>171027</xdr:rowOff>
    </xdr:to>
    <xdr:sp macro="" textlink="">
      <xdr:nvSpPr>
        <xdr:cNvPr id="271" name="楕円 270"/>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41504</xdr:rowOff>
    </xdr:from>
    <xdr:ext cx="762000" cy="259045"/>
    <xdr:sp macro="" textlink="">
      <xdr:nvSpPr>
        <xdr:cNvPr id="272"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3" name="楕円 272"/>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4" name="テキスト ボックス 273"/>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5" name="楕円 274"/>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6" name="テキスト ボックス 275"/>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7" name="楕円 276"/>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78" name="テキスト ボックス 27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9" name="楕円 278"/>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80" name="テキスト ボックス 279"/>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行政改革大綱に掲げた職員削減の目標達成に向けて取り組んできた結果、大幅に数値を改善（</a:t>
          </a:r>
          <a:r>
            <a:rPr kumimoji="1" lang="en-US" altLang="ja-JP" sz="1300">
              <a:latin typeface="ＭＳ Ｐゴシック" panose="020B0600070205080204" pitchFamily="50" charset="-128"/>
              <a:ea typeface="ＭＳ Ｐゴシック" panose="020B0600070205080204" pitchFamily="50" charset="-128"/>
            </a:rPr>
            <a:t>H14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16.01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12.26</a:t>
          </a:r>
          <a:r>
            <a:rPr kumimoji="1" lang="ja-JP" altLang="en-US" sz="1300">
              <a:latin typeface="ＭＳ Ｐゴシック" panose="020B0600070205080204" pitchFamily="50" charset="-128"/>
              <a:ea typeface="ＭＳ Ｐゴシック" panose="020B0600070205080204" pitchFamily="50" charset="-128"/>
            </a:rPr>
            <a:t>人）したが、近年は人口の減少や、再任用職員の雇用などにより、人口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人あたりの職員数は増加傾向にあり、類似団体と同規模程度の職員数となっている。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定年延長が段階的にスタートする一方、安定的な行政サービスを提供していくためには計画的に新規職員を採用していく必要もあることから、引き続き、組織の簡素合理化、事務の効率化、民間委託などに取り組み、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62674</xdr:rowOff>
    </xdr:from>
    <xdr:to>
      <xdr:col>81</xdr:col>
      <xdr:colOff>44450</xdr:colOff>
      <xdr:row>61</xdr:row>
      <xdr:rowOff>95250</xdr:rowOff>
    </xdr:to>
    <xdr:cxnSp macro="">
      <xdr:nvCxnSpPr>
        <xdr:cNvPr id="311" name="直線コネクタ 310"/>
        <xdr:cNvCxnSpPr/>
      </xdr:nvCxnSpPr>
      <xdr:spPr>
        <a:xfrm>
          <a:off x="16179800" y="10521124"/>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157512</xdr:rowOff>
    </xdr:from>
    <xdr:to>
      <xdr:col>77</xdr:col>
      <xdr:colOff>44450</xdr:colOff>
      <xdr:row>61</xdr:row>
      <xdr:rowOff>62674</xdr:rowOff>
    </xdr:to>
    <xdr:cxnSp macro="">
      <xdr:nvCxnSpPr>
        <xdr:cNvPr id="314" name="直線コネクタ 313"/>
        <xdr:cNvCxnSpPr/>
      </xdr:nvCxnSpPr>
      <xdr:spPr>
        <a:xfrm>
          <a:off x="15290800" y="10444512"/>
          <a:ext cx="8890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155702</xdr:rowOff>
    </xdr:from>
    <xdr:to>
      <xdr:col>72</xdr:col>
      <xdr:colOff>203200</xdr:colOff>
      <xdr:row>60</xdr:row>
      <xdr:rowOff>157512</xdr:rowOff>
    </xdr:to>
    <xdr:cxnSp macro="">
      <xdr:nvCxnSpPr>
        <xdr:cNvPr id="317" name="直線コネクタ 316"/>
        <xdr:cNvCxnSpPr/>
      </xdr:nvCxnSpPr>
      <xdr:spPr>
        <a:xfrm>
          <a:off x="14401800" y="1044270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138811</xdr:rowOff>
    </xdr:from>
    <xdr:to>
      <xdr:col>68</xdr:col>
      <xdr:colOff>152400</xdr:colOff>
      <xdr:row>60</xdr:row>
      <xdr:rowOff>155702</xdr:rowOff>
    </xdr:to>
    <xdr:cxnSp macro="">
      <xdr:nvCxnSpPr>
        <xdr:cNvPr id="320" name="直線コネクタ 319"/>
        <xdr:cNvCxnSpPr/>
      </xdr:nvCxnSpPr>
      <xdr:spPr>
        <a:xfrm>
          <a:off x="13512800" y="104258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30" name="楕円 329"/>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16527</xdr:rowOff>
    </xdr:from>
    <xdr:ext cx="762000" cy="259045"/>
    <xdr:sp macro="" textlink="">
      <xdr:nvSpPr>
        <xdr:cNvPr id="331" name="定員管理の状況該当値テキスト"/>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11874</xdr:rowOff>
    </xdr:from>
    <xdr:to>
      <xdr:col>77</xdr:col>
      <xdr:colOff>95250</xdr:colOff>
      <xdr:row>61</xdr:row>
      <xdr:rowOff>113474</xdr:rowOff>
    </xdr:to>
    <xdr:sp macro="" textlink="">
      <xdr:nvSpPr>
        <xdr:cNvPr id="332" name="楕円 331"/>
        <xdr:cNvSpPr/>
      </xdr:nvSpPr>
      <xdr:spPr>
        <a:xfrm>
          <a:off x="16129000" y="10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123651</xdr:rowOff>
    </xdr:from>
    <xdr:ext cx="736600" cy="259045"/>
    <xdr:sp macro="" textlink="">
      <xdr:nvSpPr>
        <xdr:cNvPr id="333" name="テキスト ボックス 332"/>
        <xdr:cNvSpPr txBox="1"/>
      </xdr:nvSpPr>
      <xdr:spPr>
        <a:xfrm>
          <a:off x="15798800" y="1023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106712</xdr:rowOff>
    </xdr:from>
    <xdr:to>
      <xdr:col>73</xdr:col>
      <xdr:colOff>44450</xdr:colOff>
      <xdr:row>61</xdr:row>
      <xdr:rowOff>36862</xdr:rowOff>
    </xdr:to>
    <xdr:sp macro="" textlink="">
      <xdr:nvSpPr>
        <xdr:cNvPr id="334" name="楕円 333"/>
        <xdr:cNvSpPr/>
      </xdr:nvSpPr>
      <xdr:spPr>
        <a:xfrm>
          <a:off x="15240000" y="103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47039</xdr:rowOff>
    </xdr:from>
    <xdr:ext cx="762000" cy="259045"/>
    <xdr:sp macro="" textlink="">
      <xdr:nvSpPr>
        <xdr:cNvPr id="335" name="テキスト ボックス 334"/>
        <xdr:cNvSpPr txBox="1"/>
      </xdr:nvSpPr>
      <xdr:spPr>
        <a:xfrm>
          <a:off x="14909800" y="101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104902</xdr:rowOff>
    </xdr:from>
    <xdr:to>
      <xdr:col>68</xdr:col>
      <xdr:colOff>203200</xdr:colOff>
      <xdr:row>61</xdr:row>
      <xdr:rowOff>35052</xdr:rowOff>
    </xdr:to>
    <xdr:sp macro="" textlink="">
      <xdr:nvSpPr>
        <xdr:cNvPr id="336" name="楕円 335"/>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45229</xdr:rowOff>
    </xdr:from>
    <xdr:ext cx="762000" cy="259045"/>
    <xdr:sp macro="" textlink="">
      <xdr:nvSpPr>
        <xdr:cNvPr id="337" name="テキスト ボックス 336"/>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88011</xdr:rowOff>
    </xdr:from>
    <xdr:to>
      <xdr:col>64</xdr:col>
      <xdr:colOff>152400</xdr:colOff>
      <xdr:row>61</xdr:row>
      <xdr:rowOff>18161</xdr:rowOff>
    </xdr:to>
    <xdr:sp macro="" textlink="">
      <xdr:nvSpPr>
        <xdr:cNvPr id="338" name="楕円 337"/>
        <xdr:cNvSpPr/>
      </xdr:nvSpPr>
      <xdr:spPr>
        <a:xfrm>
          <a:off x="13462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28338</xdr:rowOff>
    </xdr:from>
    <xdr:ext cx="762000" cy="259045"/>
    <xdr:sp macro="" textlink="">
      <xdr:nvSpPr>
        <xdr:cNvPr id="339" name="テキスト ボックス 338"/>
        <xdr:cNvSpPr txBox="1"/>
      </xdr:nvSpPr>
      <xdr:spPr>
        <a:xfrm>
          <a:off x="13131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過去に発行した地方債の元利償還金の増加や公営企業が起こした企業債償還に充てられる繰出金などの準元利償還金が増加したことにより、前年度よりも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％となったもの。類似団体よりも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ポイント下回る結果となったが、Ｈ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から大型普通建設事業が集中しており、新規地方債の発行額が多額となり、借入残高も増加に転じている。</a:t>
          </a:r>
        </a:p>
        <a:p>
          <a:r>
            <a:rPr kumimoji="1" lang="ja-JP" altLang="en-US" sz="1300">
              <a:latin typeface="ＭＳ Ｐゴシック" panose="020B0600070205080204" pitchFamily="50" charset="-128"/>
              <a:ea typeface="ＭＳ Ｐゴシック" panose="020B0600070205080204" pitchFamily="50" charset="-128"/>
            </a:rPr>
            <a:t>　償還に係る据置期間終了後は、当該比率が増加していく推計となっていることから、引き続き事業の選択と集中により、将来世代に過度な財政負担を強いることがないよう、町債の適正発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119634</xdr:rowOff>
    </xdr:to>
    <xdr:cxnSp macro="">
      <xdr:nvCxnSpPr>
        <xdr:cNvPr id="370" name="直線コネクタ 369"/>
        <xdr:cNvCxnSpPr/>
      </xdr:nvCxnSpPr>
      <xdr:spPr>
        <a:xfrm>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81026</xdr:rowOff>
    </xdr:to>
    <xdr:cxnSp macro="">
      <xdr:nvCxnSpPr>
        <xdr:cNvPr id="373" name="直線コネクタ 372"/>
        <xdr:cNvCxnSpPr/>
      </xdr:nvCxnSpPr>
      <xdr:spPr>
        <a:xfrm>
          <a:off x="15290800" y="704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18288</xdr:rowOff>
    </xdr:to>
    <xdr:cxnSp macro="">
      <xdr:nvCxnSpPr>
        <xdr:cNvPr id="376" name="直線コネクタ 375"/>
        <xdr:cNvCxnSpPr/>
      </xdr:nvCxnSpPr>
      <xdr:spPr>
        <a:xfrm>
          <a:off x="14401800" y="7004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146304</xdr:rowOff>
    </xdr:to>
    <xdr:cxnSp macro="">
      <xdr:nvCxnSpPr>
        <xdr:cNvPr id="379" name="直線コネクタ 378"/>
        <xdr:cNvCxnSpPr/>
      </xdr:nvCxnSpPr>
      <xdr:spPr>
        <a:xfrm>
          <a:off x="13512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89" name="楕円 388"/>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390"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1" name="楕円 39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92" name="テキスト ボックス 391"/>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3" name="楕円 392"/>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4" name="テキスト ボックス 393"/>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395" name="楕円 394"/>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6" name="テキスト ボックス 395"/>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7" name="楕円 396"/>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8" name="テキスト ボックス 397"/>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地方債現在高が前年比</a:t>
          </a:r>
          <a:r>
            <a:rPr kumimoji="1" lang="en-US" altLang="ja-JP" sz="1300">
              <a:latin typeface="ＭＳ Ｐゴシック" panose="020B0600070205080204" pitchFamily="50" charset="-128"/>
              <a:ea typeface="ＭＳ Ｐゴシック" panose="020B0600070205080204" pitchFamily="50" charset="-128"/>
            </a:rPr>
            <a:t>984,512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％）の増に伴い、比率算出の際に分子となる将来負担額が増加したことにより、将来負担比率が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となったもの。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今後地方債の残高が増加する見込みであることから、将来世代に過度な財政負担を強いることがないよう、町債の適正発行に努めていく必要がある。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47" name="楕円 446"/>
        <xdr:cNvSpPr/>
      </xdr:nvSpPr>
      <xdr:spPr>
        <a:xfrm>
          <a:off x="169672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107332</xdr:rowOff>
    </xdr:from>
    <xdr:ext cx="762000" cy="259045"/>
    <xdr:sp macro="" textlink="">
      <xdr:nvSpPr>
        <xdr:cNvPr id="448" name="将来負担の状況該当値テキスト"/>
        <xdr:cNvSpPr txBox="1"/>
      </xdr:nvSpPr>
      <xdr:spPr>
        <a:xfrm>
          <a:off x="17106900" y="233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49869</xdr:rowOff>
    </xdr:from>
    <xdr:to>
      <xdr:col>73</xdr:col>
      <xdr:colOff>44450</xdr:colOff>
      <xdr:row>14</xdr:row>
      <xdr:rowOff>151469</xdr:rowOff>
    </xdr:to>
    <xdr:sp macro="" textlink="">
      <xdr:nvSpPr>
        <xdr:cNvPr id="449" name="楕円 448"/>
        <xdr:cNvSpPr/>
      </xdr:nvSpPr>
      <xdr:spPr>
        <a:xfrm>
          <a:off x="15240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136246</xdr:rowOff>
    </xdr:from>
    <xdr:ext cx="762000" cy="259045"/>
    <xdr:sp macro="" textlink="">
      <xdr:nvSpPr>
        <xdr:cNvPr id="450" name="テキスト ボックス 449"/>
        <xdr:cNvSpPr txBox="1"/>
      </xdr:nvSpPr>
      <xdr:spPr>
        <a:xfrm>
          <a:off x="14909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
5,849
434.96
9,668,984
8,874,090
577,348
3,976,970
8,652,395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ポイント下回っている状況である。前年度よりも増となった要因は、臨時職員（物件費：賃金）が会計年度任用職員（人件費：報酬）への移行したことに伴う増の影響が大きい。</a:t>
          </a:r>
        </a:p>
        <a:p>
          <a:r>
            <a:rPr kumimoji="1" lang="ja-JP" altLang="en-US" sz="1300">
              <a:latin typeface="ＭＳ Ｐゴシック" panose="020B0600070205080204" pitchFamily="50" charset="-128"/>
              <a:ea typeface="ＭＳ Ｐゴシック" panose="020B0600070205080204" pitchFamily="50" charset="-128"/>
            </a:rPr>
            <a:t>　今後も職員定数管理の徹底を図り、効率的な財政運営に努める。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21844</xdr:rowOff>
    </xdr:to>
    <xdr:cxnSp macro="">
      <xdr:nvCxnSpPr>
        <xdr:cNvPr id="64" name="直線コネクタ 63"/>
        <xdr:cNvCxnSpPr/>
      </xdr:nvCxnSpPr>
      <xdr:spPr>
        <a:xfrm>
          <a:off x="3987800" y="61528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35</xdr:row>
      <xdr:rowOff>170434</xdr:rowOff>
    </xdr:to>
    <xdr:cxnSp macro="">
      <xdr:nvCxnSpPr>
        <xdr:cNvPr id="67" name="直線コネクタ 66"/>
        <xdr:cNvCxnSpPr/>
      </xdr:nvCxnSpPr>
      <xdr:spPr>
        <a:xfrm flipV="1">
          <a:off x="3098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xdr:cNvCxnSpPr/>
      </xdr:nvCxnSpPr>
      <xdr:spPr>
        <a:xfrm>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156718</xdr:rowOff>
    </xdr:to>
    <xdr:cxnSp macro="">
      <xdr:nvCxnSpPr>
        <xdr:cNvPr id="73" name="直線コネクタ 72"/>
        <xdr:cNvCxnSpPr/>
      </xdr:nvCxnSpPr>
      <xdr:spPr>
        <a:xfrm>
          <a:off x="1320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142494</xdr:rowOff>
    </xdr:from>
    <xdr:to>
      <xdr:col>24</xdr:col>
      <xdr:colOff>76200</xdr:colOff>
      <xdr:row>36</xdr:row>
      <xdr:rowOff>72644</xdr:rowOff>
    </xdr:to>
    <xdr:sp macro="" textlink="">
      <xdr:nvSpPr>
        <xdr:cNvPr id="83" name="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69342</xdr:rowOff>
    </xdr:from>
    <xdr:to>
      <xdr:col>6</xdr:col>
      <xdr:colOff>171450</xdr:colOff>
      <xdr:row>35</xdr:row>
      <xdr:rowOff>170942</xdr:rowOff>
    </xdr:to>
    <xdr:sp macro="" textlink="">
      <xdr:nvSpPr>
        <xdr:cNvPr id="91" name="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ポイントの大幅な減となったが、類似団体平均を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新型コロナウイルス感染症に伴う出張の減少のほか、　臨時職員（物件費：賃金）が会計年度任用職員（人件費：報酬）への移行したことに伴う減が主な要因である。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類似団体平均よりも高い傾向にあることから、引き続き、事務事業の効率化を図り、物件費全般の削減に努めていく必要がある。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6169</xdr:rowOff>
    </xdr:from>
    <xdr:to>
      <xdr:col>82</xdr:col>
      <xdr:colOff>107950</xdr:colOff>
      <xdr:row>17</xdr:row>
      <xdr:rowOff>37193</xdr:rowOff>
    </xdr:to>
    <xdr:cxnSp macro="">
      <xdr:nvCxnSpPr>
        <xdr:cNvPr id="127" name="直線コネクタ 126"/>
        <xdr:cNvCxnSpPr/>
      </xdr:nvCxnSpPr>
      <xdr:spPr>
        <a:xfrm flipV="1">
          <a:off x="15671800" y="274936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37193</xdr:rowOff>
    </xdr:to>
    <xdr:cxnSp macro="">
      <xdr:nvCxnSpPr>
        <xdr:cNvPr id="130" name="直線コネクタ 129"/>
        <xdr:cNvCxnSpPr/>
      </xdr:nvCxnSpPr>
      <xdr:spPr>
        <a:xfrm>
          <a:off x="14782800" y="284734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104140</xdr:rowOff>
    </xdr:to>
    <xdr:cxnSp macro="">
      <xdr:nvCxnSpPr>
        <xdr:cNvPr id="133" name="直線コネクタ 132"/>
        <xdr:cNvCxnSpPr/>
      </xdr:nvCxnSpPr>
      <xdr:spPr>
        <a:xfrm>
          <a:off x="13893800" y="28212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78014</xdr:rowOff>
    </xdr:to>
    <xdr:cxnSp macro="">
      <xdr:nvCxnSpPr>
        <xdr:cNvPr id="136" name="直線コネクタ 135"/>
        <xdr:cNvCxnSpPr/>
      </xdr:nvCxnSpPr>
      <xdr:spPr>
        <a:xfrm>
          <a:off x="13004800" y="28081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98896</xdr:rowOff>
    </xdr:from>
    <xdr:ext cx="762000" cy="259045"/>
    <xdr:sp macro="" textlink="">
      <xdr:nvSpPr>
        <xdr:cNvPr id="147" name="物件費該当値テキスト"/>
        <xdr:cNvSpPr txBox="1"/>
      </xdr:nvSpPr>
      <xdr:spPr>
        <a:xfrm>
          <a:off x="16598900" y="267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1" name="テキスト ボックス 15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2" name="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3" name="テキスト ボックス 152"/>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xdr:rowOff>
    </xdr:from>
    <xdr:to>
      <xdr:col>65</xdr:col>
      <xdr:colOff>53975</xdr:colOff>
      <xdr:row>16</xdr:row>
      <xdr:rowOff>115751</xdr:rowOff>
    </xdr:to>
    <xdr:sp macro="" textlink="">
      <xdr:nvSpPr>
        <xdr:cNvPr id="154" name="楕円 153"/>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100528</xdr:rowOff>
    </xdr:from>
    <xdr:ext cx="762000" cy="259045"/>
    <xdr:sp macro="" textlink="">
      <xdr:nvSpPr>
        <xdr:cNvPr id="155" name="テキスト ボックス 154"/>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ポイントの減となったものの、類似団体を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障害福祉サービス費や養護老人ホーム措置費が大きく影響しているものであるが、引き続き適正な給付に留意していく必要がある。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165100</xdr:rowOff>
    </xdr:to>
    <xdr:cxnSp macro="">
      <xdr:nvCxnSpPr>
        <xdr:cNvPr id="188" name="直線コネクタ 187"/>
        <xdr:cNvCxnSpPr/>
      </xdr:nvCxnSpPr>
      <xdr:spPr>
        <a:xfrm flipV="1">
          <a:off x="3987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69850</xdr:rowOff>
    </xdr:to>
    <xdr:cxnSp macro="">
      <xdr:nvCxnSpPr>
        <xdr:cNvPr id="194" name="直線コネクタ 193"/>
        <xdr:cNvCxnSpPr/>
      </xdr:nvCxnSpPr>
      <xdr:spPr>
        <a:xfrm>
          <a:off x="2209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7" name="直線コネクタ 196"/>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8"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基金積立金が前年度比</a:t>
          </a:r>
          <a:r>
            <a:rPr kumimoji="1" lang="en-US" altLang="ja-JP" sz="1300">
              <a:latin typeface="ＭＳ Ｐゴシック" panose="020B0600070205080204" pitchFamily="50" charset="-128"/>
              <a:ea typeface="ＭＳ Ｐゴシック" panose="020B0600070205080204" pitchFamily="50" charset="-128"/>
            </a:rPr>
            <a:t>541,069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311.9</a:t>
          </a:r>
          <a:r>
            <a:rPr kumimoji="1" lang="ja-JP" altLang="en-US" sz="1300">
              <a:latin typeface="ＭＳ Ｐゴシック" panose="020B0600070205080204" pitchFamily="50" charset="-128"/>
              <a:ea typeface="ＭＳ Ｐゴシック" panose="020B0600070205080204" pitchFamily="50" charset="-128"/>
            </a:rPr>
            <a:t>％）の増となったことが主な要因である。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31750</xdr:rowOff>
    </xdr:to>
    <xdr:cxnSp macro="">
      <xdr:nvCxnSpPr>
        <xdr:cNvPr id="249" name="直線コネクタ 248"/>
        <xdr:cNvCxnSpPr/>
      </xdr:nvCxnSpPr>
      <xdr:spPr>
        <a:xfrm>
          <a:off x="15671800" y="9697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69850</xdr:rowOff>
    </xdr:to>
    <xdr:cxnSp macro="">
      <xdr:nvCxnSpPr>
        <xdr:cNvPr id="252" name="直線コネクタ 251"/>
        <xdr:cNvCxnSpPr/>
      </xdr:nvCxnSpPr>
      <xdr:spPr>
        <a:xfrm flipV="1">
          <a:off x="14782800" y="96977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69850</xdr:rowOff>
    </xdr:to>
    <xdr:cxnSp macro="">
      <xdr:nvCxnSpPr>
        <xdr:cNvPr id="255" name="直線コネクタ 254"/>
        <xdr:cNvCxnSpPr/>
      </xdr:nvCxnSpPr>
      <xdr:spPr>
        <a:xfrm>
          <a:off x="13893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142240</xdr:rowOff>
    </xdr:to>
    <xdr:cxnSp macro="">
      <xdr:nvCxnSpPr>
        <xdr:cNvPr id="258" name="直線コネクタ 257"/>
        <xdr:cNvCxnSpPr/>
      </xdr:nvCxnSpPr>
      <xdr:spPr>
        <a:xfrm>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0" name="楕円 269"/>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1" name="テキスト ボックス 270"/>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77" name="テキスト ボックス 276"/>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ポイント高い状況である。</a:t>
          </a:r>
        </a:p>
        <a:p>
          <a:r>
            <a:rPr kumimoji="1" lang="ja-JP" altLang="en-US" sz="1300">
              <a:latin typeface="ＭＳ Ｐゴシック" panose="020B0600070205080204" pitchFamily="50" charset="-128"/>
              <a:ea typeface="ＭＳ Ｐゴシック" panose="020B0600070205080204" pitchFamily="50" charset="-128"/>
            </a:rPr>
            <a:t>　町立病院運営に係る補助金や人口減少対策に係る各種助成事業などにより、引き続き補助費が高い水準で推移する見込みであるが、対象事業を精査し、経費の増嵩抑制を図ることが必要である。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92710</xdr:rowOff>
    </xdr:to>
    <xdr:cxnSp macro="">
      <xdr:nvCxnSpPr>
        <xdr:cNvPr id="307" name="直線コネクタ 306"/>
        <xdr:cNvCxnSpPr/>
      </xdr:nvCxnSpPr>
      <xdr:spPr>
        <a:xfrm>
          <a:off x="15671800" y="63997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83566</xdr:rowOff>
    </xdr:to>
    <xdr:cxnSp macro="">
      <xdr:nvCxnSpPr>
        <xdr:cNvPr id="310" name="直線コネクタ 309"/>
        <xdr:cNvCxnSpPr/>
      </xdr:nvCxnSpPr>
      <xdr:spPr>
        <a:xfrm flipV="1">
          <a:off x="14782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156718</xdr:rowOff>
    </xdr:to>
    <xdr:cxnSp macro="">
      <xdr:nvCxnSpPr>
        <xdr:cNvPr id="313" name="直線コネクタ 312"/>
        <xdr:cNvCxnSpPr/>
      </xdr:nvCxnSpPr>
      <xdr:spPr>
        <a:xfrm flipV="1">
          <a:off x="13893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156718</xdr:rowOff>
    </xdr:to>
    <xdr:cxnSp macro="">
      <xdr:nvCxnSpPr>
        <xdr:cNvPr id="316" name="直線コネクタ 315"/>
        <xdr:cNvCxnSpPr/>
      </xdr:nvCxnSpPr>
      <xdr:spPr>
        <a:xfrm>
          <a:off x="13004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8" name="楕円 327"/>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9" name="テキスト ボックス 328"/>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0" name="楕円 329"/>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1" name="テキスト ボックス 330"/>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ポイントの増であるが、類似団体平均を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ポイント下回る水準となっている。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より大型普通建設事業が増加したことに伴い新規地方債の発行額が増加し、借入残高も増加に転じている。</a:t>
          </a:r>
        </a:p>
        <a:p>
          <a:r>
            <a:rPr kumimoji="1" lang="ja-JP" altLang="en-US" sz="1300">
              <a:latin typeface="ＭＳ Ｐゴシック" panose="020B0600070205080204" pitchFamily="50" charset="-128"/>
              <a:ea typeface="ＭＳ Ｐゴシック" panose="020B0600070205080204" pitchFamily="50" charset="-128"/>
            </a:rPr>
            <a:t>　地方債償還に係る据置期間終了後は毎年度の公債費が増加していく推計となっていることから、引き続き事業の選択と集中により、将来世代に過度な財政負担を強いることがないよう努める。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120142</xdr:rowOff>
    </xdr:to>
    <xdr:cxnSp macro="">
      <xdr:nvCxnSpPr>
        <xdr:cNvPr id="365" name="直線コネクタ 364"/>
        <xdr:cNvCxnSpPr/>
      </xdr:nvCxnSpPr>
      <xdr:spPr>
        <a:xfrm>
          <a:off x="3987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97282</xdr:rowOff>
    </xdr:to>
    <xdr:cxnSp macro="">
      <xdr:nvCxnSpPr>
        <xdr:cNvPr id="368" name="直線コネクタ 367"/>
        <xdr:cNvCxnSpPr/>
      </xdr:nvCxnSpPr>
      <xdr:spPr>
        <a:xfrm>
          <a:off x="3098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92711</xdr:rowOff>
    </xdr:to>
    <xdr:cxnSp macro="">
      <xdr:nvCxnSpPr>
        <xdr:cNvPr id="371" name="直線コネクタ 370"/>
        <xdr:cNvCxnSpPr/>
      </xdr:nvCxnSpPr>
      <xdr:spPr>
        <a:xfrm>
          <a:off x="2209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88137</xdr:rowOff>
    </xdr:to>
    <xdr:cxnSp macro="">
      <xdr:nvCxnSpPr>
        <xdr:cNvPr id="374" name="直線コネクタ 373"/>
        <xdr:cNvCxnSpPr/>
      </xdr:nvCxnSpPr>
      <xdr:spPr>
        <a:xfrm>
          <a:off x="1320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4" name="楕円 383"/>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85" name="公債費該当値テキスト"/>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6" name="楕円 385"/>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7" name="テキスト ボックス 386"/>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8" name="楕円 387"/>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9" name="テキスト ボックス 38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3" name="テキスト ボックス 39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ポイントの減となり、類似団体平均との差が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新庁舎等建設事業の実施により、公債費以外に係る経常収支比率の割合は増加傾向になることが予想される。また、同事業に係る起債の本償還が開始される</a:t>
          </a:r>
          <a:r>
            <a:rPr kumimoji="1" lang="en-US" altLang="ja-JP" sz="1300">
              <a:latin typeface="ＭＳ Ｐゴシック" panose="020B0600070205080204" pitchFamily="50" charset="-128"/>
              <a:ea typeface="ＭＳ Ｐゴシック" panose="020B0600070205080204" pitchFamily="50" charset="-128"/>
            </a:rPr>
            <a:t>R8</a:t>
          </a:r>
          <a:r>
            <a:rPr kumimoji="1" lang="ja-JP" altLang="en-US" sz="1300">
              <a:latin typeface="ＭＳ Ｐゴシック" panose="020B0600070205080204" pitchFamily="50" charset="-128"/>
              <a:ea typeface="ＭＳ Ｐゴシック" panose="020B0600070205080204" pitchFamily="50" charset="-128"/>
            </a:rPr>
            <a:t>年度以降からは、公債費以外に係る経常収支比率の割合は減少傾向になる見通しである。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77</xdr:row>
      <xdr:rowOff>58420</xdr:rowOff>
    </xdr:to>
    <xdr:cxnSp macro="">
      <xdr:nvCxnSpPr>
        <xdr:cNvPr id="426" name="直線コネクタ 425"/>
        <xdr:cNvCxnSpPr/>
      </xdr:nvCxnSpPr>
      <xdr:spPr>
        <a:xfrm flipV="1">
          <a:off x="15671800" y="132372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77</xdr:row>
      <xdr:rowOff>123189</xdr:rowOff>
    </xdr:to>
    <xdr:cxnSp macro="">
      <xdr:nvCxnSpPr>
        <xdr:cNvPr id="429" name="直線コネクタ 428"/>
        <xdr:cNvCxnSpPr/>
      </xdr:nvCxnSpPr>
      <xdr:spPr>
        <a:xfrm flipV="1">
          <a:off x="14782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123189</xdr:rowOff>
    </xdr:to>
    <xdr:cxnSp macro="">
      <xdr:nvCxnSpPr>
        <xdr:cNvPr id="432" name="直線コネクタ 431"/>
        <xdr:cNvCxnSpPr/>
      </xdr:nvCxnSpPr>
      <xdr:spPr>
        <a:xfrm>
          <a:off x="13893800" y="132943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157480</xdr:rowOff>
    </xdr:from>
    <xdr:to>
      <xdr:col>69</xdr:col>
      <xdr:colOff>92075</xdr:colOff>
      <xdr:row>77</xdr:row>
      <xdr:rowOff>92711</xdr:rowOff>
    </xdr:to>
    <xdr:cxnSp macro="">
      <xdr:nvCxnSpPr>
        <xdr:cNvPr id="435" name="直線コネクタ 434"/>
        <xdr:cNvCxnSpPr/>
      </xdr:nvCxnSpPr>
      <xdr:spPr>
        <a:xfrm>
          <a:off x="13004800" y="13187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5" name="楕円 444"/>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6"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47" name="楕円 446"/>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93997</xdr:rowOff>
    </xdr:from>
    <xdr:ext cx="736600" cy="259045"/>
    <xdr:sp macro="" textlink="">
      <xdr:nvSpPr>
        <xdr:cNvPr id="448" name="テキスト ボックス 447"/>
        <xdr:cNvSpPr txBox="1"/>
      </xdr:nvSpPr>
      <xdr:spPr>
        <a:xfrm>
          <a:off x="15290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9" name="楕円 448"/>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0" name="テキスト ボックス 449"/>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1" name="楕円 450"/>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2" name="テキスト ボックス 45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53" name="楕円 452"/>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54" name="テキスト ボックス 453"/>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144561</xdr:rowOff>
    </xdr:from>
    <xdr:to>
      <xdr:col>29</xdr:col>
      <xdr:colOff>127000</xdr:colOff>
      <xdr:row>19</xdr:row>
      <xdr:rowOff>10650</xdr:rowOff>
    </xdr:to>
    <xdr:cxnSp macro="">
      <xdr:nvCxnSpPr>
        <xdr:cNvPr id="52" name="直線コネクタ 51"/>
        <xdr:cNvCxnSpPr/>
      </xdr:nvCxnSpPr>
      <xdr:spPr bwMode="auto">
        <a:xfrm flipV="1">
          <a:off x="5003800" y="3278286"/>
          <a:ext cx="647700" cy="37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129337</xdr:rowOff>
    </xdr:from>
    <xdr:ext cx="762000" cy="259045"/>
    <xdr:sp macro="" textlink="">
      <xdr:nvSpPr>
        <xdr:cNvPr id="53" name="人口1人当たり決算額の推移平均値テキスト130"/>
        <xdr:cNvSpPr txBox="1"/>
      </xdr:nvSpPr>
      <xdr:spPr>
        <a:xfrm>
          <a:off x="5740400" y="3263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10650</xdr:rowOff>
    </xdr:from>
    <xdr:to>
      <xdr:col>26</xdr:col>
      <xdr:colOff>50800</xdr:colOff>
      <xdr:row>19</xdr:row>
      <xdr:rowOff>99981</xdr:rowOff>
    </xdr:to>
    <xdr:cxnSp macro="">
      <xdr:nvCxnSpPr>
        <xdr:cNvPr id="55" name="直線コネクタ 54"/>
        <xdr:cNvCxnSpPr/>
      </xdr:nvCxnSpPr>
      <xdr:spPr bwMode="auto">
        <a:xfrm flipV="1">
          <a:off x="4305300" y="3315825"/>
          <a:ext cx="698500" cy="8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59479</xdr:rowOff>
    </xdr:from>
    <xdr:to>
      <xdr:col>22</xdr:col>
      <xdr:colOff>114300</xdr:colOff>
      <xdr:row>19</xdr:row>
      <xdr:rowOff>99981</xdr:rowOff>
    </xdr:to>
    <xdr:cxnSp macro="">
      <xdr:nvCxnSpPr>
        <xdr:cNvPr id="58" name="直線コネクタ 57"/>
        <xdr:cNvCxnSpPr/>
      </xdr:nvCxnSpPr>
      <xdr:spPr bwMode="auto">
        <a:xfrm>
          <a:off x="3606800" y="3364654"/>
          <a:ext cx="698500" cy="4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55103</xdr:rowOff>
    </xdr:from>
    <xdr:to>
      <xdr:col>18</xdr:col>
      <xdr:colOff>177800</xdr:colOff>
      <xdr:row>19</xdr:row>
      <xdr:rowOff>59479</xdr:rowOff>
    </xdr:to>
    <xdr:cxnSp macro="">
      <xdr:nvCxnSpPr>
        <xdr:cNvPr id="61" name="直線コネクタ 60"/>
        <xdr:cNvCxnSpPr/>
      </xdr:nvCxnSpPr>
      <xdr:spPr bwMode="auto">
        <a:xfrm>
          <a:off x="2908300" y="3360278"/>
          <a:ext cx="698500" cy="4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93761</xdr:rowOff>
    </xdr:from>
    <xdr:to>
      <xdr:col>29</xdr:col>
      <xdr:colOff>177800</xdr:colOff>
      <xdr:row>19</xdr:row>
      <xdr:rowOff>23911</xdr:rowOff>
    </xdr:to>
    <xdr:sp macro="" textlink="">
      <xdr:nvSpPr>
        <xdr:cNvPr id="71" name="楕円 70"/>
        <xdr:cNvSpPr/>
      </xdr:nvSpPr>
      <xdr:spPr bwMode="auto">
        <a:xfrm>
          <a:off x="5600700" y="322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110288</xdr:rowOff>
    </xdr:from>
    <xdr:ext cx="762000" cy="259045"/>
    <xdr:sp macro="" textlink="">
      <xdr:nvSpPr>
        <xdr:cNvPr id="72" name="人口1人当たり決算額の推移該当値テキスト130"/>
        <xdr:cNvSpPr txBox="1"/>
      </xdr:nvSpPr>
      <xdr:spPr>
        <a:xfrm>
          <a:off x="5740400" y="30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131300</xdr:rowOff>
    </xdr:from>
    <xdr:to>
      <xdr:col>26</xdr:col>
      <xdr:colOff>101600</xdr:colOff>
      <xdr:row>19</xdr:row>
      <xdr:rowOff>61450</xdr:rowOff>
    </xdr:to>
    <xdr:sp macro="" textlink="">
      <xdr:nvSpPr>
        <xdr:cNvPr id="73" name="楕円 72"/>
        <xdr:cNvSpPr/>
      </xdr:nvSpPr>
      <xdr:spPr bwMode="auto">
        <a:xfrm>
          <a:off x="4953000" y="326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71627</xdr:rowOff>
    </xdr:from>
    <xdr:ext cx="736600" cy="259045"/>
    <xdr:sp macro="" textlink="">
      <xdr:nvSpPr>
        <xdr:cNvPr id="74" name="テキスト ボックス 73"/>
        <xdr:cNvSpPr txBox="1"/>
      </xdr:nvSpPr>
      <xdr:spPr>
        <a:xfrm>
          <a:off x="4622800" y="303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49181</xdr:rowOff>
    </xdr:from>
    <xdr:to>
      <xdr:col>22</xdr:col>
      <xdr:colOff>165100</xdr:colOff>
      <xdr:row>19</xdr:row>
      <xdr:rowOff>150781</xdr:rowOff>
    </xdr:to>
    <xdr:sp macro="" textlink="">
      <xdr:nvSpPr>
        <xdr:cNvPr id="75" name="楕円 74"/>
        <xdr:cNvSpPr/>
      </xdr:nvSpPr>
      <xdr:spPr bwMode="auto">
        <a:xfrm>
          <a:off x="4254500" y="335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135558</xdr:rowOff>
    </xdr:from>
    <xdr:ext cx="762000" cy="259045"/>
    <xdr:sp macro="" textlink="">
      <xdr:nvSpPr>
        <xdr:cNvPr id="76" name="テキスト ボックス 75"/>
        <xdr:cNvSpPr txBox="1"/>
      </xdr:nvSpPr>
      <xdr:spPr>
        <a:xfrm>
          <a:off x="3924300" y="344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8679</xdr:rowOff>
    </xdr:from>
    <xdr:to>
      <xdr:col>19</xdr:col>
      <xdr:colOff>38100</xdr:colOff>
      <xdr:row>19</xdr:row>
      <xdr:rowOff>110279</xdr:rowOff>
    </xdr:to>
    <xdr:sp macro="" textlink="">
      <xdr:nvSpPr>
        <xdr:cNvPr id="77" name="楕円 76"/>
        <xdr:cNvSpPr/>
      </xdr:nvSpPr>
      <xdr:spPr bwMode="auto">
        <a:xfrm>
          <a:off x="3556000" y="331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120456</xdr:rowOff>
    </xdr:from>
    <xdr:ext cx="762000" cy="259045"/>
    <xdr:sp macro="" textlink="">
      <xdr:nvSpPr>
        <xdr:cNvPr id="78" name="テキスト ボックス 77"/>
        <xdr:cNvSpPr txBox="1"/>
      </xdr:nvSpPr>
      <xdr:spPr>
        <a:xfrm>
          <a:off x="3225800" y="308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4303</xdr:rowOff>
    </xdr:from>
    <xdr:to>
      <xdr:col>15</xdr:col>
      <xdr:colOff>101600</xdr:colOff>
      <xdr:row>19</xdr:row>
      <xdr:rowOff>105903</xdr:rowOff>
    </xdr:to>
    <xdr:sp macro="" textlink="">
      <xdr:nvSpPr>
        <xdr:cNvPr id="79" name="楕円 78"/>
        <xdr:cNvSpPr/>
      </xdr:nvSpPr>
      <xdr:spPr bwMode="auto">
        <a:xfrm>
          <a:off x="2857500" y="330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116080</xdr:rowOff>
    </xdr:from>
    <xdr:ext cx="762000" cy="259045"/>
    <xdr:sp macro="" textlink="">
      <xdr:nvSpPr>
        <xdr:cNvPr id="80" name="テキスト ボックス 79"/>
        <xdr:cNvSpPr txBox="1"/>
      </xdr:nvSpPr>
      <xdr:spPr>
        <a:xfrm>
          <a:off x="2527300" y="307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304914</xdr:rowOff>
    </xdr:from>
    <xdr:to>
      <xdr:col>29</xdr:col>
      <xdr:colOff>127000</xdr:colOff>
      <xdr:row>34</xdr:row>
      <xdr:rowOff>332981</xdr:rowOff>
    </xdr:to>
    <xdr:cxnSp macro="">
      <xdr:nvCxnSpPr>
        <xdr:cNvPr id="113" name="直線コネクタ 112"/>
        <xdr:cNvCxnSpPr/>
      </xdr:nvCxnSpPr>
      <xdr:spPr bwMode="auto">
        <a:xfrm flipV="1">
          <a:off x="5003800" y="6572364"/>
          <a:ext cx="647700" cy="2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332981</xdr:rowOff>
    </xdr:from>
    <xdr:to>
      <xdr:col>26</xdr:col>
      <xdr:colOff>50800</xdr:colOff>
      <xdr:row>35</xdr:row>
      <xdr:rowOff>41428</xdr:rowOff>
    </xdr:to>
    <xdr:cxnSp macro="">
      <xdr:nvCxnSpPr>
        <xdr:cNvPr id="116" name="直線コネクタ 115"/>
        <xdr:cNvCxnSpPr/>
      </xdr:nvCxnSpPr>
      <xdr:spPr bwMode="auto">
        <a:xfrm flipV="1">
          <a:off x="4305300" y="6600431"/>
          <a:ext cx="698500" cy="5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41428</xdr:rowOff>
    </xdr:from>
    <xdr:to>
      <xdr:col>22</xdr:col>
      <xdr:colOff>114300</xdr:colOff>
      <xdr:row>35</xdr:row>
      <xdr:rowOff>176238</xdr:rowOff>
    </xdr:to>
    <xdr:cxnSp macro="">
      <xdr:nvCxnSpPr>
        <xdr:cNvPr id="119" name="直線コネクタ 118"/>
        <xdr:cNvCxnSpPr/>
      </xdr:nvCxnSpPr>
      <xdr:spPr bwMode="auto">
        <a:xfrm flipV="1">
          <a:off x="3606800" y="6651778"/>
          <a:ext cx="698500" cy="13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176238</xdr:rowOff>
    </xdr:from>
    <xdr:to>
      <xdr:col>18</xdr:col>
      <xdr:colOff>177800</xdr:colOff>
      <xdr:row>35</xdr:row>
      <xdr:rowOff>265544</xdr:rowOff>
    </xdr:to>
    <xdr:cxnSp macro="">
      <xdr:nvCxnSpPr>
        <xdr:cNvPr id="122" name="直線コネクタ 121"/>
        <xdr:cNvCxnSpPr/>
      </xdr:nvCxnSpPr>
      <xdr:spPr bwMode="auto">
        <a:xfrm flipV="1">
          <a:off x="2908300" y="6786588"/>
          <a:ext cx="698500" cy="8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254114</xdr:rowOff>
    </xdr:from>
    <xdr:to>
      <xdr:col>29</xdr:col>
      <xdr:colOff>177800</xdr:colOff>
      <xdr:row>35</xdr:row>
      <xdr:rowOff>12814</xdr:rowOff>
    </xdr:to>
    <xdr:sp macro="" textlink="">
      <xdr:nvSpPr>
        <xdr:cNvPr id="132" name="楕円 131"/>
        <xdr:cNvSpPr/>
      </xdr:nvSpPr>
      <xdr:spPr bwMode="auto">
        <a:xfrm>
          <a:off x="5600700" y="652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99191</xdr:rowOff>
    </xdr:from>
    <xdr:ext cx="762000" cy="259045"/>
    <xdr:sp macro="" textlink="">
      <xdr:nvSpPr>
        <xdr:cNvPr id="133" name="人口1人当たり決算額の推移該当値テキスト445"/>
        <xdr:cNvSpPr txBox="1"/>
      </xdr:nvSpPr>
      <xdr:spPr>
        <a:xfrm>
          <a:off x="5740400" y="636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282181</xdr:rowOff>
    </xdr:from>
    <xdr:to>
      <xdr:col>26</xdr:col>
      <xdr:colOff>101600</xdr:colOff>
      <xdr:row>35</xdr:row>
      <xdr:rowOff>40881</xdr:rowOff>
    </xdr:to>
    <xdr:sp macro="" textlink="">
      <xdr:nvSpPr>
        <xdr:cNvPr id="134" name="楕円 133"/>
        <xdr:cNvSpPr/>
      </xdr:nvSpPr>
      <xdr:spPr bwMode="auto">
        <a:xfrm>
          <a:off x="4953000" y="65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51058</xdr:rowOff>
    </xdr:from>
    <xdr:ext cx="736600" cy="259045"/>
    <xdr:sp macro="" textlink="">
      <xdr:nvSpPr>
        <xdr:cNvPr id="135" name="テキスト ボックス 134"/>
        <xdr:cNvSpPr txBox="1"/>
      </xdr:nvSpPr>
      <xdr:spPr>
        <a:xfrm>
          <a:off x="4622800" y="631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333528</xdr:rowOff>
    </xdr:from>
    <xdr:to>
      <xdr:col>22</xdr:col>
      <xdr:colOff>165100</xdr:colOff>
      <xdr:row>35</xdr:row>
      <xdr:rowOff>92228</xdr:rowOff>
    </xdr:to>
    <xdr:sp macro="" textlink="">
      <xdr:nvSpPr>
        <xdr:cNvPr id="136" name="楕円 135"/>
        <xdr:cNvSpPr/>
      </xdr:nvSpPr>
      <xdr:spPr bwMode="auto">
        <a:xfrm>
          <a:off x="4254500" y="66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102404</xdr:rowOff>
    </xdr:from>
    <xdr:ext cx="762000" cy="259045"/>
    <xdr:sp macro="" textlink="">
      <xdr:nvSpPr>
        <xdr:cNvPr id="137" name="テキスト ボックス 136"/>
        <xdr:cNvSpPr txBox="1"/>
      </xdr:nvSpPr>
      <xdr:spPr>
        <a:xfrm>
          <a:off x="3924300" y="63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125438</xdr:rowOff>
    </xdr:from>
    <xdr:to>
      <xdr:col>19</xdr:col>
      <xdr:colOff>38100</xdr:colOff>
      <xdr:row>35</xdr:row>
      <xdr:rowOff>227038</xdr:rowOff>
    </xdr:to>
    <xdr:sp macro="" textlink="">
      <xdr:nvSpPr>
        <xdr:cNvPr id="138" name="楕円 137"/>
        <xdr:cNvSpPr/>
      </xdr:nvSpPr>
      <xdr:spPr bwMode="auto">
        <a:xfrm>
          <a:off x="3556000" y="673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211815</xdr:rowOff>
    </xdr:from>
    <xdr:ext cx="762000" cy="259045"/>
    <xdr:sp macro="" textlink="">
      <xdr:nvSpPr>
        <xdr:cNvPr id="139" name="テキスト ボックス 138"/>
        <xdr:cNvSpPr txBox="1"/>
      </xdr:nvSpPr>
      <xdr:spPr>
        <a:xfrm>
          <a:off x="3225800" y="682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214744</xdr:rowOff>
    </xdr:from>
    <xdr:to>
      <xdr:col>15</xdr:col>
      <xdr:colOff>101600</xdr:colOff>
      <xdr:row>35</xdr:row>
      <xdr:rowOff>316344</xdr:rowOff>
    </xdr:to>
    <xdr:sp macro="" textlink="">
      <xdr:nvSpPr>
        <xdr:cNvPr id="140" name="楕円 139"/>
        <xdr:cNvSpPr/>
      </xdr:nvSpPr>
      <xdr:spPr bwMode="auto">
        <a:xfrm>
          <a:off x="2857500" y="682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301121</xdr:rowOff>
    </xdr:from>
    <xdr:ext cx="762000" cy="259045"/>
    <xdr:sp macro="" textlink="">
      <xdr:nvSpPr>
        <xdr:cNvPr id="141" name="テキスト ボックス 140"/>
        <xdr:cNvSpPr txBox="1"/>
      </xdr:nvSpPr>
      <xdr:spPr>
        <a:xfrm>
          <a:off x="2527300" y="69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
5,849
434.96
9,668,984
8,874,090
577,348
3,976,970
8,652,395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59473</xdr:rowOff>
    </xdr:from>
    <xdr:to>
      <xdr:col>24</xdr:col>
      <xdr:colOff>63500</xdr:colOff>
      <xdr:row>37</xdr:row>
      <xdr:rowOff>5203</xdr:rowOff>
    </xdr:to>
    <xdr:cxnSp macro="">
      <xdr:nvCxnSpPr>
        <xdr:cNvPr id="57" name="直線コネクタ 56"/>
        <xdr:cNvCxnSpPr/>
      </xdr:nvCxnSpPr>
      <xdr:spPr>
        <a:xfrm flipV="1">
          <a:off x="3797300" y="6231673"/>
          <a:ext cx="8382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5203</xdr:rowOff>
    </xdr:from>
    <xdr:to>
      <xdr:col>19</xdr:col>
      <xdr:colOff>177800</xdr:colOff>
      <xdr:row>37</xdr:row>
      <xdr:rowOff>34681</xdr:rowOff>
    </xdr:to>
    <xdr:cxnSp macro="">
      <xdr:nvCxnSpPr>
        <xdr:cNvPr id="60" name="直線コネクタ 59"/>
        <xdr:cNvCxnSpPr/>
      </xdr:nvCxnSpPr>
      <xdr:spPr>
        <a:xfrm flipV="1">
          <a:off x="2908300" y="6348853"/>
          <a:ext cx="8890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34681</xdr:rowOff>
    </xdr:from>
    <xdr:to>
      <xdr:col>15</xdr:col>
      <xdr:colOff>50800</xdr:colOff>
      <xdr:row>37</xdr:row>
      <xdr:rowOff>56273</xdr:rowOff>
    </xdr:to>
    <xdr:cxnSp macro="">
      <xdr:nvCxnSpPr>
        <xdr:cNvPr id="63" name="直線コネクタ 62"/>
        <xdr:cNvCxnSpPr/>
      </xdr:nvCxnSpPr>
      <xdr:spPr>
        <a:xfrm flipV="1">
          <a:off x="2019300" y="637833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56273</xdr:rowOff>
    </xdr:from>
    <xdr:to>
      <xdr:col>10</xdr:col>
      <xdr:colOff>114300</xdr:colOff>
      <xdr:row>37</xdr:row>
      <xdr:rowOff>83607</xdr:rowOff>
    </xdr:to>
    <xdr:cxnSp macro="">
      <xdr:nvCxnSpPr>
        <xdr:cNvPr id="66" name="直線コネクタ 65"/>
        <xdr:cNvCxnSpPr/>
      </xdr:nvCxnSpPr>
      <xdr:spPr>
        <a:xfrm flipV="1">
          <a:off x="1130300" y="6399923"/>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8673</xdr:rowOff>
    </xdr:from>
    <xdr:to>
      <xdr:col>24</xdr:col>
      <xdr:colOff>114300</xdr:colOff>
      <xdr:row>36</xdr:row>
      <xdr:rowOff>110273</xdr:rowOff>
    </xdr:to>
    <xdr:sp macro="" textlink="">
      <xdr:nvSpPr>
        <xdr:cNvPr id="76" name="楕円 75"/>
        <xdr:cNvSpPr/>
      </xdr:nvSpPr>
      <xdr:spPr>
        <a:xfrm>
          <a:off x="4584700" y="61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158550</xdr:rowOff>
    </xdr:from>
    <xdr:ext cx="599010" cy="259045"/>
    <xdr:sp macro="" textlink="">
      <xdr:nvSpPr>
        <xdr:cNvPr id="77" name="人件費該当値テキスト"/>
        <xdr:cNvSpPr txBox="1"/>
      </xdr:nvSpPr>
      <xdr:spPr>
        <a:xfrm>
          <a:off x="4686300" y="61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125853</xdr:rowOff>
    </xdr:from>
    <xdr:to>
      <xdr:col>20</xdr:col>
      <xdr:colOff>38100</xdr:colOff>
      <xdr:row>37</xdr:row>
      <xdr:rowOff>56003</xdr:rowOff>
    </xdr:to>
    <xdr:sp macro="" textlink="">
      <xdr:nvSpPr>
        <xdr:cNvPr id="78" name="楕円 77"/>
        <xdr:cNvSpPr/>
      </xdr:nvSpPr>
      <xdr:spPr>
        <a:xfrm>
          <a:off x="3746500" y="62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47130</xdr:rowOff>
    </xdr:from>
    <xdr:ext cx="599010" cy="259045"/>
    <xdr:sp macro="" textlink="">
      <xdr:nvSpPr>
        <xdr:cNvPr id="79" name="テキスト ボックス 78"/>
        <xdr:cNvSpPr txBox="1"/>
      </xdr:nvSpPr>
      <xdr:spPr>
        <a:xfrm>
          <a:off x="3497795" y="639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155331</xdr:rowOff>
    </xdr:from>
    <xdr:to>
      <xdr:col>15</xdr:col>
      <xdr:colOff>101600</xdr:colOff>
      <xdr:row>37</xdr:row>
      <xdr:rowOff>85481</xdr:rowOff>
    </xdr:to>
    <xdr:sp macro="" textlink="">
      <xdr:nvSpPr>
        <xdr:cNvPr id="80" name="楕円 79"/>
        <xdr:cNvSpPr/>
      </xdr:nvSpPr>
      <xdr:spPr>
        <a:xfrm>
          <a:off x="2857500" y="63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76608</xdr:rowOff>
    </xdr:from>
    <xdr:ext cx="599010" cy="259045"/>
    <xdr:sp macro="" textlink="">
      <xdr:nvSpPr>
        <xdr:cNvPr id="81" name="テキスト ボックス 80"/>
        <xdr:cNvSpPr txBox="1"/>
      </xdr:nvSpPr>
      <xdr:spPr>
        <a:xfrm>
          <a:off x="2608795" y="642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5473</xdr:rowOff>
    </xdr:from>
    <xdr:to>
      <xdr:col>10</xdr:col>
      <xdr:colOff>165100</xdr:colOff>
      <xdr:row>37</xdr:row>
      <xdr:rowOff>107073</xdr:rowOff>
    </xdr:to>
    <xdr:sp macro="" textlink="">
      <xdr:nvSpPr>
        <xdr:cNvPr id="82" name="楕円 81"/>
        <xdr:cNvSpPr/>
      </xdr:nvSpPr>
      <xdr:spPr>
        <a:xfrm>
          <a:off x="1968500" y="63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98200</xdr:rowOff>
    </xdr:from>
    <xdr:ext cx="599010" cy="259045"/>
    <xdr:sp macro="" textlink="">
      <xdr:nvSpPr>
        <xdr:cNvPr id="83" name="テキスト ボックス 82"/>
        <xdr:cNvSpPr txBox="1"/>
      </xdr:nvSpPr>
      <xdr:spPr>
        <a:xfrm>
          <a:off x="1719795" y="644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32807</xdr:rowOff>
    </xdr:from>
    <xdr:to>
      <xdr:col>6</xdr:col>
      <xdr:colOff>38100</xdr:colOff>
      <xdr:row>37</xdr:row>
      <xdr:rowOff>134407</xdr:rowOff>
    </xdr:to>
    <xdr:sp macro="" textlink="">
      <xdr:nvSpPr>
        <xdr:cNvPr id="84" name="楕円 83"/>
        <xdr:cNvSpPr/>
      </xdr:nvSpPr>
      <xdr:spPr>
        <a:xfrm>
          <a:off x="1079500" y="63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125534</xdr:rowOff>
    </xdr:from>
    <xdr:ext cx="599010" cy="259045"/>
    <xdr:sp macro="" textlink="">
      <xdr:nvSpPr>
        <xdr:cNvPr id="85" name="テキスト ボックス 84"/>
        <xdr:cNvSpPr txBox="1"/>
      </xdr:nvSpPr>
      <xdr:spPr>
        <a:xfrm>
          <a:off x="830795" y="646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121055</xdr:rowOff>
    </xdr:from>
    <xdr:to>
      <xdr:col>24</xdr:col>
      <xdr:colOff>63500</xdr:colOff>
      <xdr:row>56</xdr:row>
      <xdr:rowOff>153462</xdr:rowOff>
    </xdr:to>
    <xdr:cxnSp macro="">
      <xdr:nvCxnSpPr>
        <xdr:cNvPr id="112" name="直線コネクタ 111"/>
        <xdr:cNvCxnSpPr/>
      </xdr:nvCxnSpPr>
      <xdr:spPr>
        <a:xfrm>
          <a:off x="3797300" y="9722255"/>
          <a:ext cx="838200" cy="3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121055</xdr:rowOff>
    </xdr:from>
    <xdr:to>
      <xdr:col>19</xdr:col>
      <xdr:colOff>177800</xdr:colOff>
      <xdr:row>56</xdr:row>
      <xdr:rowOff>169345</xdr:rowOff>
    </xdr:to>
    <xdr:cxnSp macro="">
      <xdr:nvCxnSpPr>
        <xdr:cNvPr id="115" name="直線コネクタ 114"/>
        <xdr:cNvCxnSpPr/>
      </xdr:nvCxnSpPr>
      <xdr:spPr>
        <a:xfrm flipV="1">
          <a:off x="2908300" y="9722255"/>
          <a:ext cx="889000" cy="4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169345</xdr:rowOff>
    </xdr:from>
    <xdr:to>
      <xdr:col>15</xdr:col>
      <xdr:colOff>50800</xdr:colOff>
      <xdr:row>57</xdr:row>
      <xdr:rowOff>13812</xdr:rowOff>
    </xdr:to>
    <xdr:cxnSp macro="">
      <xdr:nvCxnSpPr>
        <xdr:cNvPr id="118" name="直線コネクタ 117"/>
        <xdr:cNvCxnSpPr/>
      </xdr:nvCxnSpPr>
      <xdr:spPr>
        <a:xfrm flipV="1">
          <a:off x="2019300" y="9770545"/>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151041</xdr:rowOff>
    </xdr:from>
    <xdr:to>
      <xdr:col>10</xdr:col>
      <xdr:colOff>114300</xdr:colOff>
      <xdr:row>57</xdr:row>
      <xdr:rowOff>13812</xdr:rowOff>
    </xdr:to>
    <xdr:cxnSp macro="">
      <xdr:nvCxnSpPr>
        <xdr:cNvPr id="121" name="直線コネクタ 120"/>
        <xdr:cNvCxnSpPr/>
      </xdr:nvCxnSpPr>
      <xdr:spPr>
        <a:xfrm>
          <a:off x="1130300" y="9752241"/>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102662</xdr:rowOff>
    </xdr:from>
    <xdr:to>
      <xdr:col>24</xdr:col>
      <xdr:colOff>114300</xdr:colOff>
      <xdr:row>57</xdr:row>
      <xdr:rowOff>32812</xdr:rowOff>
    </xdr:to>
    <xdr:sp macro="" textlink="">
      <xdr:nvSpPr>
        <xdr:cNvPr id="131" name="楕円 130"/>
        <xdr:cNvSpPr/>
      </xdr:nvSpPr>
      <xdr:spPr>
        <a:xfrm>
          <a:off x="45847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81089</xdr:rowOff>
    </xdr:from>
    <xdr:ext cx="599010" cy="259045"/>
    <xdr:sp macro="" textlink="">
      <xdr:nvSpPr>
        <xdr:cNvPr id="132" name="物件費該当値テキスト"/>
        <xdr:cNvSpPr txBox="1"/>
      </xdr:nvSpPr>
      <xdr:spPr>
        <a:xfrm>
          <a:off x="4686300" y="96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70255</xdr:rowOff>
    </xdr:from>
    <xdr:to>
      <xdr:col>20</xdr:col>
      <xdr:colOff>38100</xdr:colOff>
      <xdr:row>57</xdr:row>
      <xdr:rowOff>405</xdr:rowOff>
    </xdr:to>
    <xdr:sp macro="" textlink="">
      <xdr:nvSpPr>
        <xdr:cNvPr id="133" name="楕円 132"/>
        <xdr:cNvSpPr/>
      </xdr:nvSpPr>
      <xdr:spPr>
        <a:xfrm>
          <a:off x="3746500" y="96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16932</xdr:rowOff>
    </xdr:from>
    <xdr:ext cx="599010" cy="259045"/>
    <xdr:sp macro="" textlink="">
      <xdr:nvSpPr>
        <xdr:cNvPr id="134" name="テキスト ボックス 133"/>
        <xdr:cNvSpPr txBox="1"/>
      </xdr:nvSpPr>
      <xdr:spPr>
        <a:xfrm>
          <a:off x="3497795" y="94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118545</xdr:rowOff>
    </xdr:from>
    <xdr:to>
      <xdr:col>15</xdr:col>
      <xdr:colOff>101600</xdr:colOff>
      <xdr:row>57</xdr:row>
      <xdr:rowOff>48695</xdr:rowOff>
    </xdr:to>
    <xdr:sp macro="" textlink="">
      <xdr:nvSpPr>
        <xdr:cNvPr id="135" name="楕円 134"/>
        <xdr:cNvSpPr/>
      </xdr:nvSpPr>
      <xdr:spPr>
        <a:xfrm>
          <a:off x="2857500" y="97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39822</xdr:rowOff>
    </xdr:from>
    <xdr:ext cx="599010" cy="259045"/>
    <xdr:sp macro="" textlink="">
      <xdr:nvSpPr>
        <xdr:cNvPr id="136" name="テキスト ボックス 135"/>
        <xdr:cNvSpPr txBox="1"/>
      </xdr:nvSpPr>
      <xdr:spPr>
        <a:xfrm>
          <a:off x="2608795" y="98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134462</xdr:rowOff>
    </xdr:from>
    <xdr:to>
      <xdr:col>10</xdr:col>
      <xdr:colOff>165100</xdr:colOff>
      <xdr:row>57</xdr:row>
      <xdr:rowOff>64612</xdr:rowOff>
    </xdr:to>
    <xdr:sp macro="" textlink="">
      <xdr:nvSpPr>
        <xdr:cNvPr id="137" name="楕円 136"/>
        <xdr:cNvSpPr/>
      </xdr:nvSpPr>
      <xdr:spPr>
        <a:xfrm>
          <a:off x="1968500" y="97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55739</xdr:rowOff>
    </xdr:from>
    <xdr:ext cx="599010" cy="259045"/>
    <xdr:sp macro="" textlink="">
      <xdr:nvSpPr>
        <xdr:cNvPr id="138" name="テキスト ボックス 137"/>
        <xdr:cNvSpPr txBox="1"/>
      </xdr:nvSpPr>
      <xdr:spPr>
        <a:xfrm>
          <a:off x="1719795" y="982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100241</xdr:rowOff>
    </xdr:from>
    <xdr:to>
      <xdr:col>6</xdr:col>
      <xdr:colOff>38100</xdr:colOff>
      <xdr:row>57</xdr:row>
      <xdr:rowOff>30391</xdr:rowOff>
    </xdr:to>
    <xdr:sp macro="" textlink="">
      <xdr:nvSpPr>
        <xdr:cNvPr id="139" name="楕円 138"/>
        <xdr:cNvSpPr/>
      </xdr:nvSpPr>
      <xdr:spPr>
        <a:xfrm>
          <a:off x="1079500" y="97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46918</xdr:rowOff>
    </xdr:from>
    <xdr:ext cx="599010" cy="259045"/>
    <xdr:sp macro="" textlink="">
      <xdr:nvSpPr>
        <xdr:cNvPr id="140" name="テキスト ボックス 139"/>
        <xdr:cNvSpPr txBox="1"/>
      </xdr:nvSpPr>
      <xdr:spPr>
        <a:xfrm>
          <a:off x="830795" y="9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54707</xdr:rowOff>
    </xdr:from>
    <xdr:to>
      <xdr:col>24</xdr:col>
      <xdr:colOff>63500</xdr:colOff>
      <xdr:row>77</xdr:row>
      <xdr:rowOff>88447</xdr:rowOff>
    </xdr:to>
    <xdr:cxnSp macro="">
      <xdr:nvCxnSpPr>
        <xdr:cNvPr id="167" name="直線コネクタ 166"/>
        <xdr:cNvCxnSpPr/>
      </xdr:nvCxnSpPr>
      <xdr:spPr>
        <a:xfrm flipV="1">
          <a:off x="3797300" y="13084907"/>
          <a:ext cx="838200" cy="2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64422</xdr:rowOff>
    </xdr:from>
    <xdr:to>
      <xdr:col>19</xdr:col>
      <xdr:colOff>177800</xdr:colOff>
      <xdr:row>77</xdr:row>
      <xdr:rowOff>88447</xdr:rowOff>
    </xdr:to>
    <xdr:cxnSp macro="">
      <xdr:nvCxnSpPr>
        <xdr:cNvPr id="170" name="直線コネクタ 169"/>
        <xdr:cNvCxnSpPr/>
      </xdr:nvCxnSpPr>
      <xdr:spPr>
        <a:xfrm>
          <a:off x="2908300" y="13094622"/>
          <a:ext cx="8890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23160</xdr:rowOff>
    </xdr:from>
    <xdr:to>
      <xdr:col>15</xdr:col>
      <xdr:colOff>50800</xdr:colOff>
      <xdr:row>76</xdr:row>
      <xdr:rowOff>64422</xdr:rowOff>
    </xdr:to>
    <xdr:cxnSp macro="">
      <xdr:nvCxnSpPr>
        <xdr:cNvPr id="173" name="直線コネクタ 172"/>
        <xdr:cNvCxnSpPr/>
      </xdr:nvCxnSpPr>
      <xdr:spPr>
        <a:xfrm>
          <a:off x="2019300" y="1305336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16233</xdr:rowOff>
    </xdr:from>
    <xdr:to>
      <xdr:col>10</xdr:col>
      <xdr:colOff>114300</xdr:colOff>
      <xdr:row>76</xdr:row>
      <xdr:rowOff>23160</xdr:rowOff>
    </xdr:to>
    <xdr:cxnSp macro="">
      <xdr:nvCxnSpPr>
        <xdr:cNvPr id="176" name="直線コネクタ 175"/>
        <xdr:cNvCxnSpPr/>
      </xdr:nvCxnSpPr>
      <xdr:spPr>
        <a:xfrm>
          <a:off x="1130300" y="13046433"/>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3907</xdr:rowOff>
    </xdr:from>
    <xdr:to>
      <xdr:col>24</xdr:col>
      <xdr:colOff>114300</xdr:colOff>
      <xdr:row>76</xdr:row>
      <xdr:rowOff>105507</xdr:rowOff>
    </xdr:to>
    <xdr:sp macro="" textlink="">
      <xdr:nvSpPr>
        <xdr:cNvPr id="186" name="楕円 185"/>
        <xdr:cNvSpPr/>
      </xdr:nvSpPr>
      <xdr:spPr>
        <a:xfrm>
          <a:off x="4584700" y="130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26784</xdr:rowOff>
    </xdr:from>
    <xdr:ext cx="534377" cy="259045"/>
    <xdr:sp macro="" textlink="">
      <xdr:nvSpPr>
        <xdr:cNvPr id="187" name="維持補修費該当値テキスト"/>
        <xdr:cNvSpPr txBox="1"/>
      </xdr:nvSpPr>
      <xdr:spPr>
        <a:xfrm>
          <a:off x="4686300" y="128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37647</xdr:rowOff>
    </xdr:from>
    <xdr:to>
      <xdr:col>20</xdr:col>
      <xdr:colOff>38100</xdr:colOff>
      <xdr:row>77</xdr:row>
      <xdr:rowOff>139247</xdr:rowOff>
    </xdr:to>
    <xdr:sp macro="" textlink="">
      <xdr:nvSpPr>
        <xdr:cNvPr id="188" name="楕円 187"/>
        <xdr:cNvSpPr/>
      </xdr:nvSpPr>
      <xdr:spPr>
        <a:xfrm>
          <a:off x="37465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130374</xdr:rowOff>
    </xdr:from>
    <xdr:ext cx="469744" cy="259045"/>
    <xdr:sp macro="" textlink="">
      <xdr:nvSpPr>
        <xdr:cNvPr id="189" name="テキスト ボックス 188"/>
        <xdr:cNvSpPr txBox="1"/>
      </xdr:nvSpPr>
      <xdr:spPr>
        <a:xfrm>
          <a:off x="3562428" y="1333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13622</xdr:rowOff>
    </xdr:from>
    <xdr:to>
      <xdr:col>15</xdr:col>
      <xdr:colOff>101600</xdr:colOff>
      <xdr:row>76</xdr:row>
      <xdr:rowOff>115222</xdr:rowOff>
    </xdr:to>
    <xdr:sp macro="" textlink="">
      <xdr:nvSpPr>
        <xdr:cNvPr id="190" name="楕円 189"/>
        <xdr:cNvSpPr/>
      </xdr:nvSpPr>
      <xdr:spPr>
        <a:xfrm>
          <a:off x="2857500" y="130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131749</xdr:rowOff>
    </xdr:from>
    <xdr:ext cx="534377" cy="259045"/>
    <xdr:sp macro="" textlink="">
      <xdr:nvSpPr>
        <xdr:cNvPr id="191" name="テキスト ボックス 190"/>
        <xdr:cNvSpPr txBox="1"/>
      </xdr:nvSpPr>
      <xdr:spPr>
        <a:xfrm>
          <a:off x="2641111" y="128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143810</xdr:rowOff>
    </xdr:from>
    <xdr:to>
      <xdr:col>10</xdr:col>
      <xdr:colOff>165100</xdr:colOff>
      <xdr:row>76</xdr:row>
      <xdr:rowOff>73960</xdr:rowOff>
    </xdr:to>
    <xdr:sp macro="" textlink="">
      <xdr:nvSpPr>
        <xdr:cNvPr id="192" name="楕円 191"/>
        <xdr:cNvSpPr/>
      </xdr:nvSpPr>
      <xdr:spPr>
        <a:xfrm>
          <a:off x="1968500" y="130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90487</xdr:rowOff>
    </xdr:from>
    <xdr:ext cx="534377" cy="259045"/>
    <xdr:sp macro="" textlink="">
      <xdr:nvSpPr>
        <xdr:cNvPr id="193" name="テキスト ボックス 192"/>
        <xdr:cNvSpPr txBox="1"/>
      </xdr:nvSpPr>
      <xdr:spPr>
        <a:xfrm>
          <a:off x="1752111" y="127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136883</xdr:rowOff>
    </xdr:from>
    <xdr:to>
      <xdr:col>6</xdr:col>
      <xdr:colOff>38100</xdr:colOff>
      <xdr:row>76</xdr:row>
      <xdr:rowOff>67033</xdr:rowOff>
    </xdr:to>
    <xdr:sp macro="" textlink="">
      <xdr:nvSpPr>
        <xdr:cNvPr id="194" name="楕円 193"/>
        <xdr:cNvSpPr/>
      </xdr:nvSpPr>
      <xdr:spPr>
        <a:xfrm>
          <a:off x="1079500" y="129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83560</xdr:rowOff>
    </xdr:from>
    <xdr:ext cx="534377" cy="259045"/>
    <xdr:sp macro="" textlink="">
      <xdr:nvSpPr>
        <xdr:cNvPr id="195" name="テキスト ボックス 194"/>
        <xdr:cNvSpPr txBox="1"/>
      </xdr:nvSpPr>
      <xdr:spPr>
        <a:xfrm>
          <a:off x="863111" y="1277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127584</xdr:rowOff>
    </xdr:from>
    <xdr:to>
      <xdr:col>24</xdr:col>
      <xdr:colOff>63500</xdr:colOff>
      <xdr:row>94</xdr:row>
      <xdr:rowOff>153288</xdr:rowOff>
    </xdr:to>
    <xdr:cxnSp macro="">
      <xdr:nvCxnSpPr>
        <xdr:cNvPr id="225" name="直線コネクタ 224"/>
        <xdr:cNvCxnSpPr/>
      </xdr:nvCxnSpPr>
      <xdr:spPr>
        <a:xfrm>
          <a:off x="3797300" y="16243884"/>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127584</xdr:rowOff>
    </xdr:from>
    <xdr:to>
      <xdr:col>19</xdr:col>
      <xdr:colOff>177800</xdr:colOff>
      <xdr:row>95</xdr:row>
      <xdr:rowOff>1588</xdr:rowOff>
    </xdr:to>
    <xdr:cxnSp macro="">
      <xdr:nvCxnSpPr>
        <xdr:cNvPr id="228" name="直線コネクタ 227"/>
        <xdr:cNvCxnSpPr/>
      </xdr:nvCxnSpPr>
      <xdr:spPr>
        <a:xfrm flipV="1">
          <a:off x="2908300" y="16243884"/>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167272</xdr:rowOff>
    </xdr:from>
    <xdr:to>
      <xdr:col>15</xdr:col>
      <xdr:colOff>50800</xdr:colOff>
      <xdr:row>95</xdr:row>
      <xdr:rowOff>1588</xdr:rowOff>
    </xdr:to>
    <xdr:cxnSp macro="">
      <xdr:nvCxnSpPr>
        <xdr:cNvPr id="231" name="直線コネクタ 230"/>
        <xdr:cNvCxnSpPr/>
      </xdr:nvCxnSpPr>
      <xdr:spPr>
        <a:xfrm>
          <a:off x="2019300" y="16283572"/>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167272</xdr:rowOff>
    </xdr:from>
    <xdr:to>
      <xdr:col>10</xdr:col>
      <xdr:colOff>114300</xdr:colOff>
      <xdr:row>95</xdr:row>
      <xdr:rowOff>2045</xdr:rowOff>
    </xdr:to>
    <xdr:cxnSp macro="">
      <xdr:nvCxnSpPr>
        <xdr:cNvPr id="234" name="直線コネクタ 233"/>
        <xdr:cNvCxnSpPr/>
      </xdr:nvCxnSpPr>
      <xdr:spPr>
        <a:xfrm flipV="1">
          <a:off x="1130300" y="162835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102488</xdr:rowOff>
    </xdr:from>
    <xdr:to>
      <xdr:col>24</xdr:col>
      <xdr:colOff>114300</xdr:colOff>
      <xdr:row>95</xdr:row>
      <xdr:rowOff>32638</xdr:rowOff>
    </xdr:to>
    <xdr:sp macro="" textlink="">
      <xdr:nvSpPr>
        <xdr:cNvPr id="244" name="楕円 243"/>
        <xdr:cNvSpPr/>
      </xdr:nvSpPr>
      <xdr:spPr>
        <a:xfrm>
          <a:off x="4584700" y="162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125365</xdr:rowOff>
    </xdr:from>
    <xdr:ext cx="534377" cy="259045"/>
    <xdr:sp macro="" textlink="">
      <xdr:nvSpPr>
        <xdr:cNvPr id="245" name="扶助費該当値テキスト"/>
        <xdr:cNvSpPr txBox="1"/>
      </xdr:nvSpPr>
      <xdr:spPr>
        <a:xfrm>
          <a:off x="4686300" y="160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76784</xdr:rowOff>
    </xdr:from>
    <xdr:to>
      <xdr:col>20</xdr:col>
      <xdr:colOff>38100</xdr:colOff>
      <xdr:row>95</xdr:row>
      <xdr:rowOff>6934</xdr:rowOff>
    </xdr:to>
    <xdr:sp macro="" textlink="">
      <xdr:nvSpPr>
        <xdr:cNvPr id="246" name="楕円 245"/>
        <xdr:cNvSpPr/>
      </xdr:nvSpPr>
      <xdr:spPr>
        <a:xfrm>
          <a:off x="3746500" y="161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23461</xdr:rowOff>
    </xdr:from>
    <xdr:ext cx="534377" cy="259045"/>
    <xdr:sp macro="" textlink="">
      <xdr:nvSpPr>
        <xdr:cNvPr id="247" name="テキスト ボックス 246"/>
        <xdr:cNvSpPr txBox="1"/>
      </xdr:nvSpPr>
      <xdr:spPr>
        <a:xfrm>
          <a:off x="3530111" y="159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122238</xdr:rowOff>
    </xdr:from>
    <xdr:to>
      <xdr:col>15</xdr:col>
      <xdr:colOff>101600</xdr:colOff>
      <xdr:row>95</xdr:row>
      <xdr:rowOff>52388</xdr:rowOff>
    </xdr:to>
    <xdr:sp macro="" textlink="">
      <xdr:nvSpPr>
        <xdr:cNvPr id="248" name="楕円 247"/>
        <xdr:cNvSpPr/>
      </xdr:nvSpPr>
      <xdr:spPr>
        <a:xfrm>
          <a:off x="2857500" y="162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68915</xdr:rowOff>
    </xdr:from>
    <xdr:ext cx="534377" cy="259045"/>
    <xdr:sp macro="" textlink="">
      <xdr:nvSpPr>
        <xdr:cNvPr id="249" name="テキスト ボックス 248"/>
        <xdr:cNvSpPr txBox="1"/>
      </xdr:nvSpPr>
      <xdr:spPr>
        <a:xfrm>
          <a:off x="2641111" y="160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116472</xdr:rowOff>
    </xdr:from>
    <xdr:to>
      <xdr:col>10</xdr:col>
      <xdr:colOff>165100</xdr:colOff>
      <xdr:row>95</xdr:row>
      <xdr:rowOff>46622</xdr:rowOff>
    </xdr:to>
    <xdr:sp macro="" textlink="">
      <xdr:nvSpPr>
        <xdr:cNvPr id="250" name="楕円 249"/>
        <xdr:cNvSpPr/>
      </xdr:nvSpPr>
      <xdr:spPr>
        <a:xfrm>
          <a:off x="1968500" y="162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63149</xdr:rowOff>
    </xdr:from>
    <xdr:ext cx="534377" cy="259045"/>
    <xdr:sp macro="" textlink="">
      <xdr:nvSpPr>
        <xdr:cNvPr id="251" name="テキスト ボックス 250"/>
        <xdr:cNvSpPr txBox="1"/>
      </xdr:nvSpPr>
      <xdr:spPr>
        <a:xfrm>
          <a:off x="1752111" y="160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122695</xdr:rowOff>
    </xdr:from>
    <xdr:to>
      <xdr:col>6</xdr:col>
      <xdr:colOff>38100</xdr:colOff>
      <xdr:row>95</xdr:row>
      <xdr:rowOff>52845</xdr:rowOff>
    </xdr:to>
    <xdr:sp macro="" textlink="">
      <xdr:nvSpPr>
        <xdr:cNvPr id="252" name="楕円 251"/>
        <xdr:cNvSpPr/>
      </xdr:nvSpPr>
      <xdr:spPr>
        <a:xfrm>
          <a:off x="1079500" y="162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69372</xdr:rowOff>
    </xdr:from>
    <xdr:ext cx="534377" cy="259045"/>
    <xdr:sp macro="" textlink="">
      <xdr:nvSpPr>
        <xdr:cNvPr id="253" name="テキスト ボックス 252"/>
        <xdr:cNvSpPr txBox="1"/>
      </xdr:nvSpPr>
      <xdr:spPr>
        <a:xfrm>
          <a:off x="863111" y="160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165505</xdr:rowOff>
    </xdr:from>
    <xdr:to>
      <xdr:col>55</xdr:col>
      <xdr:colOff>0</xdr:colOff>
      <xdr:row>36</xdr:row>
      <xdr:rowOff>118292</xdr:rowOff>
    </xdr:to>
    <xdr:cxnSp macro="">
      <xdr:nvCxnSpPr>
        <xdr:cNvPr id="283" name="直線コネクタ 282"/>
        <xdr:cNvCxnSpPr/>
      </xdr:nvCxnSpPr>
      <xdr:spPr>
        <a:xfrm flipV="1">
          <a:off x="9639300" y="5994805"/>
          <a:ext cx="838200" cy="29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118292</xdr:rowOff>
    </xdr:from>
    <xdr:to>
      <xdr:col>50</xdr:col>
      <xdr:colOff>114300</xdr:colOff>
      <xdr:row>38</xdr:row>
      <xdr:rowOff>15227</xdr:rowOff>
    </xdr:to>
    <xdr:cxnSp macro="">
      <xdr:nvCxnSpPr>
        <xdr:cNvPr id="286" name="直線コネクタ 285"/>
        <xdr:cNvCxnSpPr/>
      </xdr:nvCxnSpPr>
      <xdr:spPr>
        <a:xfrm flipV="1">
          <a:off x="8750300" y="6290492"/>
          <a:ext cx="889000" cy="2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83011</xdr:rowOff>
    </xdr:from>
    <xdr:to>
      <xdr:col>45</xdr:col>
      <xdr:colOff>177800</xdr:colOff>
      <xdr:row>38</xdr:row>
      <xdr:rowOff>15227</xdr:rowOff>
    </xdr:to>
    <xdr:cxnSp macro="">
      <xdr:nvCxnSpPr>
        <xdr:cNvPr id="289" name="直線コネクタ 288"/>
        <xdr:cNvCxnSpPr/>
      </xdr:nvCxnSpPr>
      <xdr:spPr>
        <a:xfrm>
          <a:off x="7861300" y="6255211"/>
          <a:ext cx="889000" cy="27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83011</xdr:rowOff>
    </xdr:from>
    <xdr:to>
      <xdr:col>41</xdr:col>
      <xdr:colOff>50800</xdr:colOff>
      <xdr:row>37</xdr:row>
      <xdr:rowOff>170233</xdr:rowOff>
    </xdr:to>
    <xdr:cxnSp macro="">
      <xdr:nvCxnSpPr>
        <xdr:cNvPr id="292" name="直線コネクタ 291"/>
        <xdr:cNvCxnSpPr/>
      </xdr:nvCxnSpPr>
      <xdr:spPr>
        <a:xfrm flipV="1">
          <a:off x="6972300" y="6255211"/>
          <a:ext cx="889000" cy="25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114705</xdr:rowOff>
    </xdr:from>
    <xdr:to>
      <xdr:col>55</xdr:col>
      <xdr:colOff>50800</xdr:colOff>
      <xdr:row>35</xdr:row>
      <xdr:rowOff>44855</xdr:rowOff>
    </xdr:to>
    <xdr:sp macro="" textlink="">
      <xdr:nvSpPr>
        <xdr:cNvPr id="302" name="楕円 301"/>
        <xdr:cNvSpPr/>
      </xdr:nvSpPr>
      <xdr:spPr>
        <a:xfrm>
          <a:off x="10426700" y="5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137582</xdr:rowOff>
    </xdr:from>
    <xdr:ext cx="599010" cy="259045"/>
    <xdr:sp macro="" textlink="">
      <xdr:nvSpPr>
        <xdr:cNvPr id="303" name="補助費等該当値テキスト"/>
        <xdr:cNvSpPr txBox="1"/>
      </xdr:nvSpPr>
      <xdr:spPr>
        <a:xfrm>
          <a:off x="10528300" y="579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67492</xdr:rowOff>
    </xdr:from>
    <xdr:to>
      <xdr:col>50</xdr:col>
      <xdr:colOff>165100</xdr:colOff>
      <xdr:row>36</xdr:row>
      <xdr:rowOff>169092</xdr:rowOff>
    </xdr:to>
    <xdr:sp macro="" textlink="">
      <xdr:nvSpPr>
        <xdr:cNvPr id="304" name="楕円 303"/>
        <xdr:cNvSpPr/>
      </xdr:nvSpPr>
      <xdr:spPr>
        <a:xfrm>
          <a:off x="9588500" y="62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14169</xdr:rowOff>
    </xdr:from>
    <xdr:ext cx="599010" cy="259045"/>
    <xdr:sp macro="" textlink="">
      <xdr:nvSpPr>
        <xdr:cNvPr id="305" name="テキスト ボックス 304"/>
        <xdr:cNvSpPr txBox="1"/>
      </xdr:nvSpPr>
      <xdr:spPr>
        <a:xfrm>
          <a:off x="9339795" y="60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135877</xdr:rowOff>
    </xdr:from>
    <xdr:to>
      <xdr:col>46</xdr:col>
      <xdr:colOff>38100</xdr:colOff>
      <xdr:row>38</xdr:row>
      <xdr:rowOff>66027</xdr:rowOff>
    </xdr:to>
    <xdr:sp macro="" textlink="">
      <xdr:nvSpPr>
        <xdr:cNvPr id="306" name="楕円 305"/>
        <xdr:cNvSpPr/>
      </xdr:nvSpPr>
      <xdr:spPr>
        <a:xfrm>
          <a:off x="8699500" y="64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82554</xdr:rowOff>
    </xdr:from>
    <xdr:ext cx="599010" cy="259045"/>
    <xdr:sp macro="" textlink="">
      <xdr:nvSpPr>
        <xdr:cNvPr id="307" name="テキスト ボックス 306"/>
        <xdr:cNvSpPr txBox="1"/>
      </xdr:nvSpPr>
      <xdr:spPr>
        <a:xfrm>
          <a:off x="8450795" y="62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32211</xdr:rowOff>
    </xdr:from>
    <xdr:to>
      <xdr:col>41</xdr:col>
      <xdr:colOff>101600</xdr:colOff>
      <xdr:row>36</xdr:row>
      <xdr:rowOff>133811</xdr:rowOff>
    </xdr:to>
    <xdr:sp macro="" textlink="">
      <xdr:nvSpPr>
        <xdr:cNvPr id="308" name="楕円 307"/>
        <xdr:cNvSpPr/>
      </xdr:nvSpPr>
      <xdr:spPr>
        <a:xfrm>
          <a:off x="7810500" y="62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150338</xdr:rowOff>
    </xdr:from>
    <xdr:ext cx="599010" cy="259045"/>
    <xdr:sp macro="" textlink="">
      <xdr:nvSpPr>
        <xdr:cNvPr id="309" name="テキスト ボックス 308"/>
        <xdr:cNvSpPr txBox="1"/>
      </xdr:nvSpPr>
      <xdr:spPr>
        <a:xfrm>
          <a:off x="7561795" y="597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119433</xdr:rowOff>
    </xdr:from>
    <xdr:to>
      <xdr:col>36</xdr:col>
      <xdr:colOff>165100</xdr:colOff>
      <xdr:row>38</xdr:row>
      <xdr:rowOff>49583</xdr:rowOff>
    </xdr:to>
    <xdr:sp macro="" textlink="">
      <xdr:nvSpPr>
        <xdr:cNvPr id="310" name="楕円 309"/>
        <xdr:cNvSpPr/>
      </xdr:nvSpPr>
      <xdr:spPr>
        <a:xfrm>
          <a:off x="6921500" y="64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66110</xdr:rowOff>
    </xdr:from>
    <xdr:ext cx="599010" cy="259045"/>
    <xdr:sp macro="" textlink="">
      <xdr:nvSpPr>
        <xdr:cNvPr id="311" name="テキスト ボックス 310"/>
        <xdr:cNvSpPr txBox="1"/>
      </xdr:nvSpPr>
      <xdr:spPr>
        <a:xfrm>
          <a:off x="6672795" y="623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76157</xdr:rowOff>
    </xdr:from>
    <xdr:to>
      <xdr:col>55</xdr:col>
      <xdr:colOff>0</xdr:colOff>
      <xdr:row>57</xdr:row>
      <xdr:rowOff>160913</xdr:rowOff>
    </xdr:to>
    <xdr:cxnSp macro="">
      <xdr:nvCxnSpPr>
        <xdr:cNvPr id="342" name="直線コネクタ 341"/>
        <xdr:cNvCxnSpPr/>
      </xdr:nvCxnSpPr>
      <xdr:spPr>
        <a:xfrm flipV="1">
          <a:off x="9639300" y="9505907"/>
          <a:ext cx="838200" cy="4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119487</xdr:rowOff>
    </xdr:from>
    <xdr:to>
      <xdr:col>50</xdr:col>
      <xdr:colOff>114300</xdr:colOff>
      <xdr:row>57</xdr:row>
      <xdr:rowOff>160913</xdr:rowOff>
    </xdr:to>
    <xdr:cxnSp macro="">
      <xdr:nvCxnSpPr>
        <xdr:cNvPr id="345" name="直線コネクタ 344"/>
        <xdr:cNvCxnSpPr/>
      </xdr:nvCxnSpPr>
      <xdr:spPr>
        <a:xfrm>
          <a:off x="8750300" y="9892137"/>
          <a:ext cx="889000" cy="4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119487</xdr:rowOff>
    </xdr:from>
    <xdr:to>
      <xdr:col>45</xdr:col>
      <xdr:colOff>177800</xdr:colOff>
      <xdr:row>57</xdr:row>
      <xdr:rowOff>120633</xdr:rowOff>
    </xdr:to>
    <xdr:cxnSp macro="">
      <xdr:nvCxnSpPr>
        <xdr:cNvPr id="348" name="直線コネクタ 347"/>
        <xdr:cNvCxnSpPr/>
      </xdr:nvCxnSpPr>
      <xdr:spPr>
        <a:xfrm flipV="1">
          <a:off x="7861300" y="9892137"/>
          <a:ext cx="8890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6552</xdr:rowOff>
    </xdr:from>
    <xdr:to>
      <xdr:col>41</xdr:col>
      <xdr:colOff>50800</xdr:colOff>
      <xdr:row>57</xdr:row>
      <xdr:rowOff>120633</xdr:rowOff>
    </xdr:to>
    <xdr:cxnSp macro="">
      <xdr:nvCxnSpPr>
        <xdr:cNvPr id="351" name="直線コネクタ 350"/>
        <xdr:cNvCxnSpPr/>
      </xdr:nvCxnSpPr>
      <xdr:spPr>
        <a:xfrm>
          <a:off x="6972300" y="9779202"/>
          <a:ext cx="889000" cy="1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25357</xdr:rowOff>
    </xdr:from>
    <xdr:to>
      <xdr:col>55</xdr:col>
      <xdr:colOff>50800</xdr:colOff>
      <xdr:row>55</xdr:row>
      <xdr:rowOff>126957</xdr:rowOff>
    </xdr:to>
    <xdr:sp macro="" textlink="">
      <xdr:nvSpPr>
        <xdr:cNvPr id="361" name="楕円 360"/>
        <xdr:cNvSpPr/>
      </xdr:nvSpPr>
      <xdr:spPr>
        <a:xfrm>
          <a:off x="10426700" y="94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48234</xdr:rowOff>
    </xdr:from>
    <xdr:ext cx="599010" cy="259045"/>
    <xdr:sp macro="" textlink="">
      <xdr:nvSpPr>
        <xdr:cNvPr id="362" name="普通建設事業費該当値テキスト"/>
        <xdr:cNvSpPr txBox="1"/>
      </xdr:nvSpPr>
      <xdr:spPr>
        <a:xfrm>
          <a:off x="10528300" y="93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110113</xdr:rowOff>
    </xdr:from>
    <xdr:to>
      <xdr:col>50</xdr:col>
      <xdr:colOff>165100</xdr:colOff>
      <xdr:row>58</xdr:row>
      <xdr:rowOff>40263</xdr:rowOff>
    </xdr:to>
    <xdr:sp macro="" textlink="">
      <xdr:nvSpPr>
        <xdr:cNvPr id="363" name="楕円 362"/>
        <xdr:cNvSpPr/>
      </xdr:nvSpPr>
      <xdr:spPr>
        <a:xfrm>
          <a:off x="9588500" y="98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31390</xdr:rowOff>
    </xdr:from>
    <xdr:ext cx="599010" cy="259045"/>
    <xdr:sp macro="" textlink="">
      <xdr:nvSpPr>
        <xdr:cNvPr id="364" name="テキスト ボックス 363"/>
        <xdr:cNvSpPr txBox="1"/>
      </xdr:nvSpPr>
      <xdr:spPr>
        <a:xfrm>
          <a:off x="9339795" y="997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68687</xdr:rowOff>
    </xdr:from>
    <xdr:to>
      <xdr:col>46</xdr:col>
      <xdr:colOff>38100</xdr:colOff>
      <xdr:row>57</xdr:row>
      <xdr:rowOff>170287</xdr:rowOff>
    </xdr:to>
    <xdr:sp macro="" textlink="">
      <xdr:nvSpPr>
        <xdr:cNvPr id="365" name="楕円 364"/>
        <xdr:cNvSpPr/>
      </xdr:nvSpPr>
      <xdr:spPr>
        <a:xfrm>
          <a:off x="8699500" y="9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15364</xdr:rowOff>
    </xdr:from>
    <xdr:ext cx="599010" cy="259045"/>
    <xdr:sp macro="" textlink="">
      <xdr:nvSpPr>
        <xdr:cNvPr id="366" name="テキスト ボックス 365"/>
        <xdr:cNvSpPr txBox="1"/>
      </xdr:nvSpPr>
      <xdr:spPr>
        <a:xfrm>
          <a:off x="8450795" y="961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69833</xdr:rowOff>
    </xdr:from>
    <xdr:to>
      <xdr:col>41</xdr:col>
      <xdr:colOff>101600</xdr:colOff>
      <xdr:row>57</xdr:row>
      <xdr:rowOff>171433</xdr:rowOff>
    </xdr:to>
    <xdr:sp macro="" textlink="">
      <xdr:nvSpPr>
        <xdr:cNvPr id="367" name="楕円 366"/>
        <xdr:cNvSpPr/>
      </xdr:nvSpPr>
      <xdr:spPr>
        <a:xfrm>
          <a:off x="7810500" y="98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162560</xdr:rowOff>
    </xdr:from>
    <xdr:ext cx="599010" cy="259045"/>
    <xdr:sp macro="" textlink="">
      <xdr:nvSpPr>
        <xdr:cNvPr id="368" name="テキスト ボックス 367"/>
        <xdr:cNvSpPr txBox="1"/>
      </xdr:nvSpPr>
      <xdr:spPr>
        <a:xfrm>
          <a:off x="7561795" y="99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127202</xdr:rowOff>
    </xdr:from>
    <xdr:to>
      <xdr:col>36</xdr:col>
      <xdr:colOff>165100</xdr:colOff>
      <xdr:row>57</xdr:row>
      <xdr:rowOff>57352</xdr:rowOff>
    </xdr:to>
    <xdr:sp macro="" textlink="">
      <xdr:nvSpPr>
        <xdr:cNvPr id="369" name="楕円 368"/>
        <xdr:cNvSpPr/>
      </xdr:nvSpPr>
      <xdr:spPr>
        <a:xfrm>
          <a:off x="6921500" y="97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73879</xdr:rowOff>
    </xdr:from>
    <xdr:ext cx="599010" cy="259045"/>
    <xdr:sp macro="" textlink="">
      <xdr:nvSpPr>
        <xdr:cNvPr id="370" name="テキスト ボックス 369"/>
        <xdr:cNvSpPr txBox="1"/>
      </xdr:nvSpPr>
      <xdr:spPr>
        <a:xfrm>
          <a:off x="6672795" y="950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47392</xdr:rowOff>
    </xdr:from>
    <xdr:to>
      <xdr:col>55</xdr:col>
      <xdr:colOff>0</xdr:colOff>
      <xdr:row>75</xdr:row>
      <xdr:rowOff>63639</xdr:rowOff>
    </xdr:to>
    <xdr:cxnSp macro="">
      <xdr:nvCxnSpPr>
        <xdr:cNvPr id="395" name="直線コネクタ 394"/>
        <xdr:cNvCxnSpPr/>
      </xdr:nvCxnSpPr>
      <xdr:spPr>
        <a:xfrm flipV="1">
          <a:off x="9639300" y="12906142"/>
          <a:ext cx="838200" cy="1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63639</xdr:rowOff>
    </xdr:from>
    <xdr:to>
      <xdr:col>50</xdr:col>
      <xdr:colOff>114300</xdr:colOff>
      <xdr:row>76</xdr:row>
      <xdr:rowOff>20331</xdr:rowOff>
    </xdr:to>
    <xdr:cxnSp macro="">
      <xdr:nvCxnSpPr>
        <xdr:cNvPr id="398" name="直線コネクタ 397"/>
        <xdr:cNvCxnSpPr/>
      </xdr:nvCxnSpPr>
      <xdr:spPr>
        <a:xfrm flipV="1">
          <a:off x="8750300" y="12922389"/>
          <a:ext cx="889000" cy="1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20331</xdr:rowOff>
    </xdr:from>
    <xdr:to>
      <xdr:col>45</xdr:col>
      <xdr:colOff>177800</xdr:colOff>
      <xdr:row>76</xdr:row>
      <xdr:rowOff>100673</xdr:rowOff>
    </xdr:to>
    <xdr:cxnSp macro="">
      <xdr:nvCxnSpPr>
        <xdr:cNvPr id="401" name="直線コネクタ 400"/>
        <xdr:cNvCxnSpPr/>
      </xdr:nvCxnSpPr>
      <xdr:spPr>
        <a:xfrm flipV="1">
          <a:off x="7861300" y="13050531"/>
          <a:ext cx="889000" cy="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100673</xdr:rowOff>
    </xdr:from>
    <xdr:to>
      <xdr:col>41</xdr:col>
      <xdr:colOff>50800</xdr:colOff>
      <xdr:row>77</xdr:row>
      <xdr:rowOff>6507</xdr:rowOff>
    </xdr:to>
    <xdr:cxnSp macro="">
      <xdr:nvCxnSpPr>
        <xdr:cNvPr id="404" name="直線コネクタ 403"/>
        <xdr:cNvCxnSpPr/>
      </xdr:nvCxnSpPr>
      <xdr:spPr>
        <a:xfrm flipV="1">
          <a:off x="6972300" y="13130873"/>
          <a:ext cx="889000" cy="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168042</xdr:rowOff>
    </xdr:from>
    <xdr:to>
      <xdr:col>55</xdr:col>
      <xdr:colOff>50800</xdr:colOff>
      <xdr:row>75</xdr:row>
      <xdr:rowOff>98192</xdr:rowOff>
    </xdr:to>
    <xdr:sp macro="" textlink="">
      <xdr:nvSpPr>
        <xdr:cNvPr id="414" name="楕円 413"/>
        <xdr:cNvSpPr/>
      </xdr:nvSpPr>
      <xdr:spPr>
        <a:xfrm>
          <a:off x="10426700" y="128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19469</xdr:rowOff>
    </xdr:from>
    <xdr:ext cx="534377" cy="259045"/>
    <xdr:sp macro="" textlink="">
      <xdr:nvSpPr>
        <xdr:cNvPr id="415" name="普通建設事業費 （ うち新規整備　）該当値テキスト"/>
        <xdr:cNvSpPr txBox="1"/>
      </xdr:nvSpPr>
      <xdr:spPr>
        <a:xfrm>
          <a:off x="10528300" y="1270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12839</xdr:rowOff>
    </xdr:from>
    <xdr:to>
      <xdr:col>50</xdr:col>
      <xdr:colOff>165100</xdr:colOff>
      <xdr:row>75</xdr:row>
      <xdr:rowOff>114439</xdr:rowOff>
    </xdr:to>
    <xdr:sp macro="" textlink="">
      <xdr:nvSpPr>
        <xdr:cNvPr id="416" name="楕円 415"/>
        <xdr:cNvSpPr/>
      </xdr:nvSpPr>
      <xdr:spPr>
        <a:xfrm>
          <a:off x="9588500" y="128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130966</xdr:rowOff>
    </xdr:from>
    <xdr:ext cx="534377" cy="259045"/>
    <xdr:sp macro="" textlink="">
      <xdr:nvSpPr>
        <xdr:cNvPr id="417" name="テキスト ボックス 416"/>
        <xdr:cNvSpPr txBox="1"/>
      </xdr:nvSpPr>
      <xdr:spPr>
        <a:xfrm>
          <a:off x="9372111" y="126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140981</xdr:rowOff>
    </xdr:from>
    <xdr:to>
      <xdr:col>46</xdr:col>
      <xdr:colOff>38100</xdr:colOff>
      <xdr:row>76</xdr:row>
      <xdr:rowOff>71131</xdr:rowOff>
    </xdr:to>
    <xdr:sp macro="" textlink="">
      <xdr:nvSpPr>
        <xdr:cNvPr id="418" name="楕円 417"/>
        <xdr:cNvSpPr/>
      </xdr:nvSpPr>
      <xdr:spPr>
        <a:xfrm>
          <a:off x="8699500" y="129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87658</xdr:rowOff>
    </xdr:from>
    <xdr:ext cx="534377" cy="259045"/>
    <xdr:sp macro="" textlink="">
      <xdr:nvSpPr>
        <xdr:cNvPr id="419" name="テキスト ボックス 418"/>
        <xdr:cNvSpPr txBox="1"/>
      </xdr:nvSpPr>
      <xdr:spPr>
        <a:xfrm>
          <a:off x="8483111" y="127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49873</xdr:rowOff>
    </xdr:from>
    <xdr:to>
      <xdr:col>41</xdr:col>
      <xdr:colOff>101600</xdr:colOff>
      <xdr:row>76</xdr:row>
      <xdr:rowOff>151473</xdr:rowOff>
    </xdr:to>
    <xdr:sp macro="" textlink="">
      <xdr:nvSpPr>
        <xdr:cNvPr id="420" name="楕円 419"/>
        <xdr:cNvSpPr/>
      </xdr:nvSpPr>
      <xdr:spPr>
        <a:xfrm>
          <a:off x="7810500" y="130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142600</xdr:rowOff>
    </xdr:from>
    <xdr:ext cx="534377" cy="259045"/>
    <xdr:sp macro="" textlink="">
      <xdr:nvSpPr>
        <xdr:cNvPr id="421" name="テキスト ボックス 420"/>
        <xdr:cNvSpPr txBox="1"/>
      </xdr:nvSpPr>
      <xdr:spPr>
        <a:xfrm>
          <a:off x="7594111" y="131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127157</xdr:rowOff>
    </xdr:from>
    <xdr:to>
      <xdr:col>36</xdr:col>
      <xdr:colOff>165100</xdr:colOff>
      <xdr:row>77</xdr:row>
      <xdr:rowOff>57307</xdr:rowOff>
    </xdr:to>
    <xdr:sp macro="" textlink="">
      <xdr:nvSpPr>
        <xdr:cNvPr id="422" name="楕円 421"/>
        <xdr:cNvSpPr/>
      </xdr:nvSpPr>
      <xdr:spPr>
        <a:xfrm>
          <a:off x="6921500" y="13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48434</xdr:rowOff>
    </xdr:from>
    <xdr:ext cx="534377" cy="259045"/>
    <xdr:sp macro="" textlink="">
      <xdr:nvSpPr>
        <xdr:cNvPr id="423" name="テキスト ボックス 422"/>
        <xdr:cNvSpPr txBox="1"/>
      </xdr:nvSpPr>
      <xdr:spPr>
        <a:xfrm>
          <a:off x="6705111" y="132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4927</xdr:rowOff>
    </xdr:from>
    <xdr:to>
      <xdr:col>55</xdr:col>
      <xdr:colOff>0</xdr:colOff>
      <xdr:row>98</xdr:row>
      <xdr:rowOff>54056</xdr:rowOff>
    </xdr:to>
    <xdr:cxnSp macro="">
      <xdr:nvCxnSpPr>
        <xdr:cNvPr id="452" name="直線コネクタ 451"/>
        <xdr:cNvCxnSpPr/>
      </xdr:nvCxnSpPr>
      <xdr:spPr>
        <a:xfrm flipV="1">
          <a:off x="9639300" y="16464127"/>
          <a:ext cx="838200" cy="39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21779</xdr:rowOff>
    </xdr:from>
    <xdr:to>
      <xdr:col>50</xdr:col>
      <xdr:colOff>114300</xdr:colOff>
      <xdr:row>98</xdr:row>
      <xdr:rowOff>54056</xdr:rowOff>
    </xdr:to>
    <xdr:cxnSp macro="">
      <xdr:nvCxnSpPr>
        <xdr:cNvPr id="455" name="直線コネクタ 454"/>
        <xdr:cNvCxnSpPr/>
      </xdr:nvCxnSpPr>
      <xdr:spPr>
        <a:xfrm>
          <a:off x="8750300" y="16823879"/>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126879</xdr:rowOff>
    </xdr:from>
    <xdr:to>
      <xdr:col>45</xdr:col>
      <xdr:colOff>177800</xdr:colOff>
      <xdr:row>98</xdr:row>
      <xdr:rowOff>21779</xdr:rowOff>
    </xdr:to>
    <xdr:cxnSp macro="">
      <xdr:nvCxnSpPr>
        <xdr:cNvPr id="458" name="直線コネクタ 457"/>
        <xdr:cNvCxnSpPr/>
      </xdr:nvCxnSpPr>
      <xdr:spPr>
        <a:xfrm>
          <a:off x="7861300" y="16757529"/>
          <a:ext cx="889000" cy="6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5539</xdr:rowOff>
    </xdr:from>
    <xdr:to>
      <xdr:col>41</xdr:col>
      <xdr:colOff>50800</xdr:colOff>
      <xdr:row>97</xdr:row>
      <xdr:rowOff>126879</xdr:rowOff>
    </xdr:to>
    <xdr:cxnSp macro="">
      <xdr:nvCxnSpPr>
        <xdr:cNvPr id="461" name="直線コネクタ 460"/>
        <xdr:cNvCxnSpPr/>
      </xdr:nvCxnSpPr>
      <xdr:spPr>
        <a:xfrm>
          <a:off x="6972300" y="16636189"/>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125577</xdr:rowOff>
    </xdr:from>
    <xdr:to>
      <xdr:col>55</xdr:col>
      <xdr:colOff>50800</xdr:colOff>
      <xdr:row>96</xdr:row>
      <xdr:rowOff>55727</xdr:rowOff>
    </xdr:to>
    <xdr:sp macro="" textlink="">
      <xdr:nvSpPr>
        <xdr:cNvPr id="471" name="楕円 470"/>
        <xdr:cNvSpPr/>
      </xdr:nvSpPr>
      <xdr:spPr>
        <a:xfrm>
          <a:off x="10426700" y="164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148454</xdr:rowOff>
    </xdr:from>
    <xdr:ext cx="599010" cy="259045"/>
    <xdr:sp macro="" textlink="">
      <xdr:nvSpPr>
        <xdr:cNvPr id="472" name="普通建設事業費 （ うち更新整備　）該当値テキスト"/>
        <xdr:cNvSpPr txBox="1"/>
      </xdr:nvSpPr>
      <xdr:spPr>
        <a:xfrm>
          <a:off x="10528300" y="1626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3256</xdr:rowOff>
    </xdr:from>
    <xdr:to>
      <xdr:col>50</xdr:col>
      <xdr:colOff>165100</xdr:colOff>
      <xdr:row>98</xdr:row>
      <xdr:rowOff>104856</xdr:rowOff>
    </xdr:to>
    <xdr:sp macro="" textlink="">
      <xdr:nvSpPr>
        <xdr:cNvPr id="473" name="楕円 472"/>
        <xdr:cNvSpPr/>
      </xdr:nvSpPr>
      <xdr:spPr>
        <a:xfrm>
          <a:off x="9588500" y="168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95983</xdr:rowOff>
    </xdr:from>
    <xdr:ext cx="534377" cy="259045"/>
    <xdr:sp macro="" textlink="">
      <xdr:nvSpPr>
        <xdr:cNvPr id="474" name="テキスト ボックス 473"/>
        <xdr:cNvSpPr txBox="1"/>
      </xdr:nvSpPr>
      <xdr:spPr>
        <a:xfrm>
          <a:off x="9372111" y="168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142429</xdr:rowOff>
    </xdr:from>
    <xdr:to>
      <xdr:col>46</xdr:col>
      <xdr:colOff>38100</xdr:colOff>
      <xdr:row>98</xdr:row>
      <xdr:rowOff>72579</xdr:rowOff>
    </xdr:to>
    <xdr:sp macro="" textlink="">
      <xdr:nvSpPr>
        <xdr:cNvPr id="475" name="楕円 474"/>
        <xdr:cNvSpPr/>
      </xdr:nvSpPr>
      <xdr:spPr>
        <a:xfrm>
          <a:off x="8699500" y="167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89106</xdr:rowOff>
    </xdr:from>
    <xdr:ext cx="599010" cy="259045"/>
    <xdr:sp macro="" textlink="">
      <xdr:nvSpPr>
        <xdr:cNvPr id="476" name="テキスト ボックス 475"/>
        <xdr:cNvSpPr txBox="1"/>
      </xdr:nvSpPr>
      <xdr:spPr>
        <a:xfrm>
          <a:off x="8450795" y="1654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76079</xdr:rowOff>
    </xdr:from>
    <xdr:to>
      <xdr:col>41</xdr:col>
      <xdr:colOff>101600</xdr:colOff>
      <xdr:row>98</xdr:row>
      <xdr:rowOff>6229</xdr:rowOff>
    </xdr:to>
    <xdr:sp macro="" textlink="">
      <xdr:nvSpPr>
        <xdr:cNvPr id="477" name="楕円 476"/>
        <xdr:cNvSpPr/>
      </xdr:nvSpPr>
      <xdr:spPr>
        <a:xfrm>
          <a:off x="7810500" y="167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22756</xdr:rowOff>
    </xdr:from>
    <xdr:ext cx="599010" cy="259045"/>
    <xdr:sp macro="" textlink="">
      <xdr:nvSpPr>
        <xdr:cNvPr id="478" name="テキスト ボックス 477"/>
        <xdr:cNvSpPr txBox="1"/>
      </xdr:nvSpPr>
      <xdr:spPr>
        <a:xfrm>
          <a:off x="7561795" y="1648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126189</xdr:rowOff>
    </xdr:from>
    <xdr:to>
      <xdr:col>36</xdr:col>
      <xdr:colOff>165100</xdr:colOff>
      <xdr:row>97</xdr:row>
      <xdr:rowOff>56339</xdr:rowOff>
    </xdr:to>
    <xdr:sp macro="" textlink="">
      <xdr:nvSpPr>
        <xdr:cNvPr id="479" name="楕円 478"/>
        <xdr:cNvSpPr/>
      </xdr:nvSpPr>
      <xdr:spPr>
        <a:xfrm>
          <a:off x="6921500" y="165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72866</xdr:rowOff>
    </xdr:from>
    <xdr:ext cx="599010" cy="259045"/>
    <xdr:sp macro="" textlink="">
      <xdr:nvSpPr>
        <xdr:cNvPr id="480" name="テキスト ボックス 479"/>
        <xdr:cNvSpPr txBox="1"/>
      </xdr:nvSpPr>
      <xdr:spPr>
        <a:xfrm>
          <a:off x="6672795" y="1636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138145</xdr:rowOff>
    </xdr:from>
    <xdr:to>
      <xdr:col>85</xdr:col>
      <xdr:colOff>127000</xdr:colOff>
      <xdr:row>38</xdr:row>
      <xdr:rowOff>22006</xdr:rowOff>
    </xdr:to>
    <xdr:cxnSp macro="">
      <xdr:nvCxnSpPr>
        <xdr:cNvPr id="505" name="直線コネクタ 504"/>
        <xdr:cNvCxnSpPr/>
      </xdr:nvCxnSpPr>
      <xdr:spPr>
        <a:xfrm flipV="1">
          <a:off x="15481300" y="6481795"/>
          <a:ext cx="838200" cy="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19599</xdr:rowOff>
    </xdr:from>
    <xdr:to>
      <xdr:col>81</xdr:col>
      <xdr:colOff>50800</xdr:colOff>
      <xdr:row>38</xdr:row>
      <xdr:rowOff>22006</xdr:rowOff>
    </xdr:to>
    <xdr:cxnSp macro="">
      <xdr:nvCxnSpPr>
        <xdr:cNvPr id="508" name="直線コネクタ 507"/>
        <xdr:cNvCxnSpPr/>
      </xdr:nvCxnSpPr>
      <xdr:spPr>
        <a:xfrm>
          <a:off x="14592300" y="6363249"/>
          <a:ext cx="8890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77309</xdr:rowOff>
    </xdr:from>
    <xdr:to>
      <xdr:col>76</xdr:col>
      <xdr:colOff>114300</xdr:colOff>
      <xdr:row>37</xdr:row>
      <xdr:rowOff>19599</xdr:rowOff>
    </xdr:to>
    <xdr:cxnSp macro="">
      <xdr:nvCxnSpPr>
        <xdr:cNvPr id="511" name="直線コネクタ 510"/>
        <xdr:cNvCxnSpPr/>
      </xdr:nvCxnSpPr>
      <xdr:spPr>
        <a:xfrm>
          <a:off x="13703300" y="6078059"/>
          <a:ext cx="889000" cy="28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77309</xdr:rowOff>
    </xdr:from>
    <xdr:to>
      <xdr:col>71</xdr:col>
      <xdr:colOff>177800</xdr:colOff>
      <xdr:row>37</xdr:row>
      <xdr:rowOff>109359</xdr:rowOff>
    </xdr:to>
    <xdr:cxnSp macro="">
      <xdr:nvCxnSpPr>
        <xdr:cNvPr id="514" name="直線コネクタ 513"/>
        <xdr:cNvCxnSpPr/>
      </xdr:nvCxnSpPr>
      <xdr:spPr>
        <a:xfrm flipV="1">
          <a:off x="12814300" y="6078059"/>
          <a:ext cx="889000" cy="3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87345</xdr:rowOff>
    </xdr:from>
    <xdr:to>
      <xdr:col>85</xdr:col>
      <xdr:colOff>177800</xdr:colOff>
      <xdr:row>38</xdr:row>
      <xdr:rowOff>17495</xdr:rowOff>
    </xdr:to>
    <xdr:sp macro="" textlink="">
      <xdr:nvSpPr>
        <xdr:cNvPr id="524" name="楕円 523"/>
        <xdr:cNvSpPr/>
      </xdr:nvSpPr>
      <xdr:spPr>
        <a:xfrm>
          <a:off x="16268700" y="64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19320</xdr:rowOff>
    </xdr:from>
    <xdr:ext cx="534377" cy="259045"/>
    <xdr:sp macro="" textlink="">
      <xdr:nvSpPr>
        <xdr:cNvPr id="525" name="災害復旧事業費該当値テキスト"/>
        <xdr:cNvSpPr txBox="1"/>
      </xdr:nvSpPr>
      <xdr:spPr>
        <a:xfrm>
          <a:off x="16370300" y="63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142655</xdr:rowOff>
    </xdr:from>
    <xdr:to>
      <xdr:col>81</xdr:col>
      <xdr:colOff>101600</xdr:colOff>
      <xdr:row>38</xdr:row>
      <xdr:rowOff>72805</xdr:rowOff>
    </xdr:to>
    <xdr:sp macro="" textlink="">
      <xdr:nvSpPr>
        <xdr:cNvPr id="526" name="楕円 525"/>
        <xdr:cNvSpPr/>
      </xdr:nvSpPr>
      <xdr:spPr>
        <a:xfrm>
          <a:off x="15430500" y="64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63933</xdr:rowOff>
    </xdr:from>
    <xdr:ext cx="378565" cy="259045"/>
    <xdr:sp macro="" textlink="">
      <xdr:nvSpPr>
        <xdr:cNvPr id="527" name="テキスト ボックス 526"/>
        <xdr:cNvSpPr txBox="1"/>
      </xdr:nvSpPr>
      <xdr:spPr>
        <a:xfrm>
          <a:off x="15292017" y="657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140249</xdr:rowOff>
    </xdr:from>
    <xdr:to>
      <xdr:col>76</xdr:col>
      <xdr:colOff>165100</xdr:colOff>
      <xdr:row>37</xdr:row>
      <xdr:rowOff>70399</xdr:rowOff>
    </xdr:to>
    <xdr:sp macro="" textlink="">
      <xdr:nvSpPr>
        <xdr:cNvPr id="528" name="楕円 527"/>
        <xdr:cNvSpPr/>
      </xdr:nvSpPr>
      <xdr:spPr>
        <a:xfrm>
          <a:off x="14541500" y="63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86926</xdr:rowOff>
    </xdr:from>
    <xdr:ext cx="534377" cy="259045"/>
    <xdr:sp macro="" textlink="">
      <xdr:nvSpPr>
        <xdr:cNvPr id="529" name="テキスト ボックス 528"/>
        <xdr:cNvSpPr txBox="1"/>
      </xdr:nvSpPr>
      <xdr:spPr>
        <a:xfrm>
          <a:off x="14325111" y="60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26509</xdr:rowOff>
    </xdr:from>
    <xdr:to>
      <xdr:col>72</xdr:col>
      <xdr:colOff>38100</xdr:colOff>
      <xdr:row>35</xdr:row>
      <xdr:rowOff>128109</xdr:rowOff>
    </xdr:to>
    <xdr:sp macro="" textlink="">
      <xdr:nvSpPr>
        <xdr:cNvPr id="530" name="楕円 529"/>
        <xdr:cNvSpPr/>
      </xdr:nvSpPr>
      <xdr:spPr>
        <a:xfrm>
          <a:off x="13652500" y="60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144636</xdr:rowOff>
    </xdr:from>
    <xdr:ext cx="534377" cy="259045"/>
    <xdr:sp macro="" textlink="">
      <xdr:nvSpPr>
        <xdr:cNvPr id="531" name="テキスト ボックス 530"/>
        <xdr:cNvSpPr txBox="1"/>
      </xdr:nvSpPr>
      <xdr:spPr>
        <a:xfrm>
          <a:off x="13436111" y="580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58559</xdr:rowOff>
    </xdr:from>
    <xdr:to>
      <xdr:col>67</xdr:col>
      <xdr:colOff>101600</xdr:colOff>
      <xdr:row>37</xdr:row>
      <xdr:rowOff>160159</xdr:rowOff>
    </xdr:to>
    <xdr:sp macro="" textlink="">
      <xdr:nvSpPr>
        <xdr:cNvPr id="532" name="楕円 531"/>
        <xdr:cNvSpPr/>
      </xdr:nvSpPr>
      <xdr:spPr>
        <a:xfrm>
          <a:off x="12763500" y="64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5236</xdr:rowOff>
    </xdr:from>
    <xdr:ext cx="534377" cy="259045"/>
    <xdr:sp macro="" textlink="">
      <xdr:nvSpPr>
        <xdr:cNvPr id="533" name="テキスト ボックス 532"/>
        <xdr:cNvSpPr txBox="1"/>
      </xdr:nvSpPr>
      <xdr:spPr>
        <a:xfrm>
          <a:off x="12547111" y="61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56764</xdr:rowOff>
    </xdr:from>
    <xdr:to>
      <xdr:col>85</xdr:col>
      <xdr:colOff>127000</xdr:colOff>
      <xdr:row>73</xdr:row>
      <xdr:rowOff>132014</xdr:rowOff>
    </xdr:to>
    <xdr:cxnSp macro="">
      <xdr:nvCxnSpPr>
        <xdr:cNvPr id="613" name="直線コネクタ 612"/>
        <xdr:cNvCxnSpPr/>
      </xdr:nvCxnSpPr>
      <xdr:spPr>
        <a:xfrm flipV="1">
          <a:off x="15481300" y="12572614"/>
          <a:ext cx="838200" cy="7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132014</xdr:rowOff>
    </xdr:from>
    <xdr:to>
      <xdr:col>81</xdr:col>
      <xdr:colOff>50800</xdr:colOff>
      <xdr:row>74</xdr:row>
      <xdr:rowOff>61810</xdr:rowOff>
    </xdr:to>
    <xdr:cxnSp macro="">
      <xdr:nvCxnSpPr>
        <xdr:cNvPr id="616" name="直線コネクタ 615"/>
        <xdr:cNvCxnSpPr/>
      </xdr:nvCxnSpPr>
      <xdr:spPr>
        <a:xfrm flipV="1">
          <a:off x="14592300" y="12647864"/>
          <a:ext cx="889000" cy="10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61810</xdr:rowOff>
    </xdr:from>
    <xdr:to>
      <xdr:col>76</xdr:col>
      <xdr:colOff>114300</xdr:colOff>
      <xdr:row>75</xdr:row>
      <xdr:rowOff>9255</xdr:rowOff>
    </xdr:to>
    <xdr:cxnSp macro="">
      <xdr:nvCxnSpPr>
        <xdr:cNvPr id="619" name="直線コネクタ 618"/>
        <xdr:cNvCxnSpPr/>
      </xdr:nvCxnSpPr>
      <xdr:spPr>
        <a:xfrm flipV="1">
          <a:off x="13703300" y="12749110"/>
          <a:ext cx="889000" cy="11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9255</xdr:rowOff>
    </xdr:from>
    <xdr:to>
      <xdr:col>71</xdr:col>
      <xdr:colOff>177800</xdr:colOff>
      <xdr:row>75</xdr:row>
      <xdr:rowOff>22491</xdr:rowOff>
    </xdr:to>
    <xdr:cxnSp macro="">
      <xdr:nvCxnSpPr>
        <xdr:cNvPr id="622" name="直線コネクタ 621"/>
        <xdr:cNvCxnSpPr/>
      </xdr:nvCxnSpPr>
      <xdr:spPr>
        <a:xfrm flipV="1">
          <a:off x="12814300" y="12868005"/>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5964</xdr:rowOff>
    </xdr:from>
    <xdr:to>
      <xdr:col>85</xdr:col>
      <xdr:colOff>177800</xdr:colOff>
      <xdr:row>73</xdr:row>
      <xdr:rowOff>107564</xdr:rowOff>
    </xdr:to>
    <xdr:sp macro="" textlink="">
      <xdr:nvSpPr>
        <xdr:cNvPr id="632" name="楕円 631"/>
        <xdr:cNvSpPr/>
      </xdr:nvSpPr>
      <xdr:spPr>
        <a:xfrm>
          <a:off x="16268700" y="125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28841</xdr:rowOff>
    </xdr:from>
    <xdr:ext cx="599010" cy="259045"/>
    <xdr:sp macro="" textlink="">
      <xdr:nvSpPr>
        <xdr:cNvPr id="633" name="公債費該当値テキスト"/>
        <xdr:cNvSpPr txBox="1"/>
      </xdr:nvSpPr>
      <xdr:spPr>
        <a:xfrm>
          <a:off x="16370300" y="1237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81214</xdr:rowOff>
    </xdr:from>
    <xdr:to>
      <xdr:col>81</xdr:col>
      <xdr:colOff>101600</xdr:colOff>
      <xdr:row>74</xdr:row>
      <xdr:rowOff>11364</xdr:rowOff>
    </xdr:to>
    <xdr:sp macro="" textlink="">
      <xdr:nvSpPr>
        <xdr:cNvPr id="634" name="楕円 633"/>
        <xdr:cNvSpPr/>
      </xdr:nvSpPr>
      <xdr:spPr>
        <a:xfrm>
          <a:off x="15430500" y="125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27891</xdr:rowOff>
    </xdr:from>
    <xdr:ext cx="599010" cy="259045"/>
    <xdr:sp macro="" textlink="">
      <xdr:nvSpPr>
        <xdr:cNvPr id="635" name="テキスト ボックス 634"/>
        <xdr:cNvSpPr txBox="1"/>
      </xdr:nvSpPr>
      <xdr:spPr>
        <a:xfrm>
          <a:off x="15181795" y="1237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11010</xdr:rowOff>
    </xdr:from>
    <xdr:to>
      <xdr:col>76</xdr:col>
      <xdr:colOff>165100</xdr:colOff>
      <xdr:row>74</xdr:row>
      <xdr:rowOff>112610</xdr:rowOff>
    </xdr:to>
    <xdr:sp macro="" textlink="">
      <xdr:nvSpPr>
        <xdr:cNvPr id="636" name="楕円 635"/>
        <xdr:cNvSpPr/>
      </xdr:nvSpPr>
      <xdr:spPr>
        <a:xfrm>
          <a:off x="14541500" y="126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129137</xdr:rowOff>
    </xdr:from>
    <xdr:ext cx="599010" cy="259045"/>
    <xdr:sp macro="" textlink="">
      <xdr:nvSpPr>
        <xdr:cNvPr id="637" name="テキスト ボックス 636"/>
        <xdr:cNvSpPr txBox="1"/>
      </xdr:nvSpPr>
      <xdr:spPr>
        <a:xfrm>
          <a:off x="14292795" y="1247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129905</xdr:rowOff>
    </xdr:from>
    <xdr:to>
      <xdr:col>72</xdr:col>
      <xdr:colOff>38100</xdr:colOff>
      <xdr:row>75</xdr:row>
      <xdr:rowOff>60055</xdr:rowOff>
    </xdr:to>
    <xdr:sp macro="" textlink="">
      <xdr:nvSpPr>
        <xdr:cNvPr id="638" name="楕円 637"/>
        <xdr:cNvSpPr/>
      </xdr:nvSpPr>
      <xdr:spPr>
        <a:xfrm>
          <a:off x="13652500" y="128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51182</xdr:rowOff>
    </xdr:from>
    <xdr:ext cx="534377" cy="259045"/>
    <xdr:sp macro="" textlink="">
      <xdr:nvSpPr>
        <xdr:cNvPr id="639" name="テキスト ボックス 638"/>
        <xdr:cNvSpPr txBox="1"/>
      </xdr:nvSpPr>
      <xdr:spPr>
        <a:xfrm>
          <a:off x="13436111" y="1290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143141</xdr:rowOff>
    </xdr:from>
    <xdr:to>
      <xdr:col>67</xdr:col>
      <xdr:colOff>101600</xdr:colOff>
      <xdr:row>75</xdr:row>
      <xdr:rowOff>73291</xdr:rowOff>
    </xdr:to>
    <xdr:sp macro="" textlink="">
      <xdr:nvSpPr>
        <xdr:cNvPr id="640" name="楕円 639"/>
        <xdr:cNvSpPr/>
      </xdr:nvSpPr>
      <xdr:spPr>
        <a:xfrm>
          <a:off x="12763500" y="128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64418</xdr:rowOff>
    </xdr:from>
    <xdr:ext cx="534377" cy="259045"/>
    <xdr:sp macro="" textlink="">
      <xdr:nvSpPr>
        <xdr:cNvPr id="641" name="テキスト ボックス 640"/>
        <xdr:cNvSpPr txBox="1"/>
      </xdr:nvSpPr>
      <xdr:spPr>
        <a:xfrm>
          <a:off x="12547111" y="129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61407</xdr:rowOff>
    </xdr:from>
    <xdr:to>
      <xdr:col>85</xdr:col>
      <xdr:colOff>127000</xdr:colOff>
      <xdr:row>99</xdr:row>
      <xdr:rowOff>7831</xdr:rowOff>
    </xdr:to>
    <xdr:cxnSp macro="">
      <xdr:nvCxnSpPr>
        <xdr:cNvPr id="670" name="直線コネクタ 669"/>
        <xdr:cNvCxnSpPr/>
      </xdr:nvCxnSpPr>
      <xdr:spPr>
        <a:xfrm flipV="1">
          <a:off x="15481300" y="16863507"/>
          <a:ext cx="838200" cy="1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116745</xdr:rowOff>
    </xdr:from>
    <xdr:to>
      <xdr:col>81</xdr:col>
      <xdr:colOff>50800</xdr:colOff>
      <xdr:row>99</xdr:row>
      <xdr:rowOff>7831</xdr:rowOff>
    </xdr:to>
    <xdr:cxnSp macro="">
      <xdr:nvCxnSpPr>
        <xdr:cNvPr id="673" name="直線コネクタ 672"/>
        <xdr:cNvCxnSpPr/>
      </xdr:nvCxnSpPr>
      <xdr:spPr>
        <a:xfrm>
          <a:off x="14592300" y="16918845"/>
          <a:ext cx="889000" cy="6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89421</xdr:rowOff>
    </xdr:from>
    <xdr:to>
      <xdr:col>76</xdr:col>
      <xdr:colOff>114300</xdr:colOff>
      <xdr:row>98</xdr:row>
      <xdr:rowOff>116745</xdr:rowOff>
    </xdr:to>
    <xdr:cxnSp macro="">
      <xdr:nvCxnSpPr>
        <xdr:cNvPr id="676" name="直線コネクタ 675"/>
        <xdr:cNvCxnSpPr/>
      </xdr:nvCxnSpPr>
      <xdr:spPr>
        <a:xfrm>
          <a:off x="13703300" y="16891521"/>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74595</xdr:rowOff>
    </xdr:from>
    <xdr:to>
      <xdr:col>71</xdr:col>
      <xdr:colOff>177800</xdr:colOff>
      <xdr:row>98</xdr:row>
      <xdr:rowOff>89421</xdr:rowOff>
    </xdr:to>
    <xdr:cxnSp macro="">
      <xdr:nvCxnSpPr>
        <xdr:cNvPr id="679" name="直線コネクタ 678"/>
        <xdr:cNvCxnSpPr/>
      </xdr:nvCxnSpPr>
      <xdr:spPr>
        <a:xfrm>
          <a:off x="12814300" y="16876695"/>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10607</xdr:rowOff>
    </xdr:from>
    <xdr:to>
      <xdr:col>85</xdr:col>
      <xdr:colOff>177800</xdr:colOff>
      <xdr:row>98</xdr:row>
      <xdr:rowOff>112207</xdr:rowOff>
    </xdr:to>
    <xdr:sp macro="" textlink="">
      <xdr:nvSpPr>
        <xdr:cNvPr id="689" name="楕円 688"/>
        <xdr:cNvSpPr/>
      </xdr:nvSpPr>
      <xdr:spPr>
        <a:xfrm>
          <a:off x="16268700" y="16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33484</xdr:rowOff>
    </xdr:from>
    <xdr:ext cx="599010" cy="259045"/>
    <xdr:sp macro="" textlink="">
      <xdr:nvSpPr>
        <xdr:cNvPr id="690" name="積立金該当値テキスト"/>
        <xdr:cNvSpPr txBox="1"/>
      </xdr:nvSpPr>
      <xdr:spPr>
        <a:xfrm>
          <a:off x="16370300" y="1666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128481</xdr:rowOff>
    </xdr:from>
    <xdr:to>
      <xdr:col>81</xdr:col>
      <xdr:colOff>101600</xdr:colOff>
      <xdr:row>99</xdr:row>
      <xdr:rowOff>58631</xdr:rowOff>
    </xdr:to>
    <xdr:sp macro="" textlink="">
      <xdr:nvSpPr>
        <xdr:cNvPr id="691" name="楕円 690"/>
        <xdr:cNvSpPr/>
      </xdr:nvSpPr>
      <xdr:spPr>
        <a:xfrm>
          <a:off x="15430500" y="16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49758</xdr:rowOff>
    </xdr:from>
    <xdr:ext cx="534377" cy="259045"/>
    <xdr:sp macro="" textlink="">
      <xdr:nvSpPr>
        <xdr:cNvPr id="692" name="テキスト ボックス 691"/>
        <xdr:cNvSpPr txBox="1"/>
      </xdr:nvSpPr>
      <xdr:spPr>
        <a:xfrm>
          <a:off x="15214111" y="17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65945</xdr:rowOff>
    </xdr:from>
    <xdr:to>
      <xdr:col>76</xdr:col>
      <xdr:colOff>165100</xdr:colOff>
      <xdr:row>98</xdr:row>
      <xdr:rowOff>167545</xdr:rowOff>
    </xdr:to>
    <xdr:sp macro="" textlink="">
      <xdr:nvSpPr>
        <xdr:cNvPr id="693" name="楕円 692"/>
        <xdr:cNvSpPr/>
      </xdr:nvSpPr>
      <xdr:spPr>
        <a:xfrm>
          <a:off x="14541500" y="168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12622</xdr:rowOff>
    </xdr:from>
    <xdr:ext cx="534377" cy="259045"/>
    <xdr:sp macro="" textlink="">
      <xdr:nvSpPr>
        <xdr:cNvPr id="694" name="テキスト ボックス 693"/>
        <xdr:cNvSpPr txBox="1"/>
      </xdr:nvSpPr>
      <xdr:spPr>
        <a:xfrm>
          <a:off x="14325111" y="1664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38621</xdr:rowOff>
    </xdr:from>
    <xdr:to>
      <xdr:col>72</xdr:col>
      <xdr:colOff>38100</xdr:colOff>
      <xdr:row>98</xdr:row>
      <xdr:rowOff>140221</xdr:rowOff>
    </xdr:to>
    <xdr:sp macro="" textlink="">
      <xdr:nvSpPr>
        <xdr:cNvPr id="695" name="楕円 694"/>
        <xdr:cNvSpPr/>
      </xdr:nvSpPr>
      <xdr:spPr>
        <a:xfrm>
          <a:off x="13652500" y="168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156748</xdr:rowOff>
    </xdr:from>
    <xdr:ext cx="534377" cy="259045"/>
    <xdr:sp macro="" textlink="">
      <xdr:nvSpPr>
        <xdr:cNvPr id="696" name="テキスト ボックス 695"/>
        <xdr:cNvSpPr txBox="1"/>
      </xdr:nvSpPr>
      <xdr:spPr>
        <a:xfrm>
          <a:off x="13436111" y="166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23795</xdr:rowOff>
    </xdr:from>
    <xdr:to>
      <xdr:col>67</xdr:col>
      <xdr:colOff>101600</xdr:colOff>
      <xdr:row>98</xdr:row>
      <xdr:rowOff>125395</xdr:rowOff>
    </xdr:to>
    <xdr:sp macro="" textlink="">
      <xdr:nvSpPr>
        <xdr:cNvPr id="697" name="楕円 696"/>
        <xdr:cNvSpPr/>
      </xdr:nvSpPr>
      <xdr:spPr>
        <a:xfrm>
          <a:off x="12763500" y="168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141922</xdr:rowOff>
    </xdr:from>
    <xdr:ext cx="599010" cy="259045"/>
    <xdr:sp macro="" textlink="">
      <xdr:nvSpPr>
        <xdr:cNvPr id="698" name="テキスト ボックス 697"/>
        <xdr:cNvSpPr txBox="1"/>
      </xdr:nvSpPr>
      <xdr:spPr>
        <a:xfrm>
          <a:off x="12514795" y="1660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109231</xdr:rowOff>
    </xdr:from>
    <xdr:to>
      <xdr:col>116</xdr:col>
      <xdr:colOff>63500</xdr:colOff>
      <xdr:row>37</xdr:row>
      <xdr:rowOff>149399</xdr:rowOff>
    </xdr:to>
    <xdr:cxnSp macro="">
      <xdr:nvCxnSpPr>
        <xdr:cNvPr id="729" name="直線コネクタ 728"/>
        <xdr:cNvCxnSpPr/>
      </xdr:nvCxnSpPr>
      <xdr:spPr>
        <a:xfrm flipV="1">
          <a:off x="21323300" y="6281431"/>
          <a:ext cx="838200" cy="2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115077</xdr:rowOff>
    </xdr:from>
    <xdr:to>
      <xdr:col>111</xdr:col>
      <xdr:colOff>177800</xdr:colOff>
      <xdr:row>37</xdr:row>
      <xdr:rowOff>149399</xdr:rowOff>
    </xdr:to>
    <xdr:cxnSp macro="">
      <xdr:nvCxnSpPr>
        <xdr:cNvPr id="732" name="直線コネクタ 731"/>
        <xdr:cNvCxnSpPr/>
      </xdr:nvCxnSpPr>
      <xdr:spPr>
        <a:xfrm>
          <a:off x="20434300" y="6458727"/>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115077</xdr:rowOff>
    </xdr:from>
    <xdr:to>
      <xdr:col>107</xdr:col>
      <xdr:colOff>50800</xdr:colOff>
      <xdr:row>39</xdr:row>
      <xdr:rowOff>98878</xdr:rowOff>
    </xdr:to>
    <xdr:cxnSp macro="">
      <xdr:nvCxnSpPr>
        <xdr:cNvPr id="735" name="直線コネクタ 734"/>
        <xdr:cNvCxnSpPr/>
      </xdr:nvCxnSpPr>
      <xdr:spPr>
        <a:xfrm flipV="1">
          <a:off x="19545300" y="6458727"/>
          <a:ext cx="889000" cy="32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58431</xdr:rowOff>
    </xdr:from>
    <xdr:to>
      <xdr:col>116</xdr:col>
      <xdr:colOff>114300</xdr:colOff>
      <xdr:row>36</xdr:row>
      <xdr:rowOff>160031</xdr:rowOff>
    </xdr:to>
    <xdr:sp macro="" textlink="">
      <xdr:nvSpPr>
        <xdr:cNvPr id="748" name="楕円 747"/>
        <xdr:cNvSpPr/>
      </xdr:nvSpPr>
      <xdr:spPr>
        <a:xfrm>
          <a:off x="22110700" y="62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81308</xdr:rowOff>
    </xdr:from>
    <xdr:ext cx="534377" cy="259045"/>
    <xdr:sp macro="" textlink="">
      <xdr:nvSpPr>
        <xdr:cNvPr id="749" name="投資及び出資金該当値テキスト"/>
        <xdr:cNvSpPr txBox="1"/>
      </xdr:nvSpPr>
      <xdr:spPr>
        <a:xfrm>
          <a:off x="22212300" y="60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98599</xdr:rowOff>
    </xdr:from>
    <xdr:to>
      <xdr:col>112</xdr:col>
      <xdr:colOff>38100</xdr:colOff>
      <xdr:row>38</xdr:row>
      <xdr:rowOff>28749</xdr:rowOff>
    </xdr:to>
    <xdr:sp macro="" textlink="">
      <xdr:nvSpPr>
        <xdr:cNvPr id="750" name="楕円 749"/>
        <xdr:cNvSpPr/>
      </xdr:nvSpPr>
      <xdr:spPr>
        <a:xfrm>
          <a:off x="21272500" y="64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45276</xdr:rowOff>
    </xdr:from>
    <xdr:ext cx="469744" cy="259045"/>
    <xdr:sp macro="" textlink="">
      <xdr:nvSpPr>
        <xdr:cNvPr id="751" name="テキスト ボックス 750"/>
        <xdr:cNvSpPr txBox="1"/>
      </xdr:nvSpPr>
      <xdr:spPr>
        <a:xfrm>
          <a:off x="21088428" y="621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64277</xdr:rowOff>
    </xdr:from>
    <xdr:to>
      <xdr:col>107</xdr:col>
      <xdr:colOff>101600</xdr:colOff>
      <xdr:row>37</xdr:row>
      <xdr:rowOff>165877</xdr:rowOff>
    </xdr:to>
    <xdr:sp macro="" textlink="">
      <xdr:nvSpPr>
        <xdr:cNvPr id="752" name="楕円 751"/>
        <xdr:cNvSpPr/>
      </xdr:nvSpPr>
      <xdr:spPr>
        <a:xfrm>
          <a:off x="20383500" y="64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10954</xdr:rowOff>
    </xdr:from>
    <xdr:ext cx="534377" cy="259045"/>
    <xdr:sp macro="" textlink="">
      <xdr:nvSpPr>
        <xdr:cNvPr id="753" name="テキスト ボックス 752"/>
        <xdr:cNvSpPr txBox="1"/>
      </xdr:nvSpPr>
      <xdr:spPr>
        <a:xfrm>
          <a:off x="20167111" y="61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159417</xdr:rowOff>
    </xdr:from>
    <xdr:to>
      <xdr:col>116</xdr:col>
      <xdr:colOff>63500</xdr:colOff>
      <xdr:row>58</xdr:row>
      <xdr:rowOff>161417</xdr:rowOff>
    </xdr:to>
    <xdr:cxnSp macro="">
      <xdr:nvCxnSpPr>
        <xdr:cNvPr id="786" name="直線コネクタ 785"/>
        <xdr:cNvCxnSpPr/>
      </xdr:nvCxnSpPr>
      <xdr:spPr>
        <a:xfrm>
          <a:off x="21323300" y="10103517"/>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158617</xdr:rowOff>
    </xdr:from>
    <xdr:to>
      <xdr:col>111</xdr:col>
      <xdr:colOff>177800</xdr:colOff>
      <xdr:row>58</xdr:row>
      <xdr:rowOff>159417</xdr:rowOff>
    </xdr:to>
    <xdr:cxnSp macro="">
      <xdr:nvCxnSpPr>
        <xdr:cNvPr id="789" name="直線コネクタ 788"/>
        <xdr:cNvCxnSpPr/>
      </xdr:nvCxnSpPr>
      <xdr:spPr>
        <a:xfrm>
          <a:off x="20434300" y="1010271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158617</xdr:rowOff>
    </xdr:from>
    <xdr:to>
      <xdr:col>107</xdr:col>
      <xdr:colOff>50800</xdr:colOff>
      <xdr:row>58</xdr:row>
      <xdr:rowOff>162960</xdr:rowOff>
    </xdr:to>
    <xdr:cxnSp macro="">
      <xdr:nvCxnSpPr>
        <xdr:cNvPr id="792" name="直線コネクタ 791"/>
        <xdr:cNvCxnSpPr/>
      </xdr:nvCxnSpPr>
      <xdr:spPr>
        <a:xfrm flipV="1">
          <a:off x="19545300" y="1010271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162960</xdr:rowOff>
    </xdr:from>
    <xdr:to>
      <xdr:col>102</xdr:col>
      <xdr:colOff>114300</xdr:colOff>
      <xdr:row>58</xdr:row>
      <xdr:rowOff>166408</xdr:rowOff>
    </xdr:to>
    <xdr:cxnSp macro="">
      <xdr:nvCxnSpPr>
        <xdr:cNvPr id="795" name="直線コネクタ 794"/>
        <xdr:cNvCxnSpPr/>
      </xdr:nvCxnSpPr>
      <xdr:spPr>
        <a:xfrm flipV="1">
          <a:off x="18656300" y="1010706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110617</xdr:rowOff>
    </xdr:from>
    <xdr:to>
      <xdr:col>116</xdr:col>
      <xdr:colOff>114300</xdr:colOff>
      <xdr:row>59</xdr:row>
      <xdr:rowOff>40767</xdr:rowOff>
    </xdr:to>
    <xdr:sp macro="" textlink="">
      <xdr:nvSpPr>
        <xdr:cNvPr id="805" name="楕円 804"/>
        <xdr:cNvSpPr/>
      </xdr:nvSpPr>
      <xdr:spPr>
        <a:xfrm>
          <a:off x="221107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108617</xdr:rowOff>
    </xdr:from>
    <xdr:to>
      <xdr:col>112</xdr:col>
      <xdr:colOff>38100</xdr:colOff>
      <xdr:row>59</xdr:row>
      <xdr:rowOff>38767</xdr:rowOff>
    </xdr:to>
    <xdr:sp macro="" textlink="">
      <xdr:nvSpPr>
        <xdr:cNvPr id="807" name="楕円 806"/>
        <xdr:cNvSpPr/>
      </xdr:nvSpPr>
      <xdr:spPr>
        <a:xfrm>
          <a:off x="21272500" y="10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29894</xdr:rowOff>
    </xdr:from>
    <xdr:ext cx="469744" cy="259045"/>
    <xdr:sp macro="" textlink="">
      <xdr:nvSpPr>
        <xdr:cNvPr id="808" name="テキスト ボックス 807"/>
        <xdr:cNvSpPr txBox="1"/>
      </xdr:nvSpPr>
      <xdr:spPr>
        <a:xfrm>
          <a:off x="21088428" y="101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107817</xdr:rowOff>
    </xdr:from>
    <xdr:to>
      <xdr:col>107</xdr:col>
      <xdr:colOff>101600</xdr:colOff>
      <xdr:row>59</xdr:row>
      <xdr:rowOff>37967</xdr:rowOff>
    </xdr:to>
    <xdr:sp macro="" textlink="">
      <xdr:nvSpPr>
        <xdr:cNvPr id="809" name="楕円 808"/>
        <xdr:cNvSpPr/>
      </xdr:nvSpPr>
      <xdr:spPr>
        <a:xfrm>
          <a:off x="20383500" y="100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29094</xdr:rowOff>
    </xdr:from>
    <xdr:ext cx="469744" cy="259045"/>
    <xdr:sp macro="" textlink="">
      <xdr:nvSpPr>
        <xdr:cNvPr id="810" name="テキスト ボックス 809"/>
        <xdr:cNvSpPr txBox="1"/>
      </xdr:nvSpPr>
      <xdr:spPr>
        <a:xfrm>
          <a:off x="20199428" y="101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112160</xdr:rowOff>
    </xdr:from>
    <xdr:to>
      <xdr:col>102</xdr:col>
      <xdr:colOff>165100</xdr:colOff>
      <xdr:row>59</xdr:row>
      <xdr:rowOff>42310</xdr:rowOff>
    </xdr:to>
    <xdr:sp macro="" textlink="">
      <xdr:nvSpPr>
        <xdr:cNvPr id="811" name="楕円 810"/>
        <xdr:cNvSpPr/>
      </xdr:nvSpPr>
      <xdr:spPr>
        <a:xfrm>
          <a:off x="19494500" y="100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33437</xdr:rowOff>
    </xdr:from>
    <xdr:ext cx="469744" cy="259045"/>
    <xdr:sp macro="" textlink="">
      <xdr:nvSpPr>
        <xdr:cNvPr id="812" name="テキスト ボックス 811"/>
        <xdr:cNvSpPr txBox="1"/>
      </xdr:nvSpPr>
      <xdr:spPr>
        <a:xfrm>
          <a:off x="19310428" y="101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115608</xdr:rowOff>
    </xdr:from>
    <xdr:to>
      <xdr:col>98</xdr:col>
      <xdr:colOff>38100</xdr:colOff>
      <xdr:row>59</xdr:row>
      <xdr:rowOff>45758</xdr:rowOff>
    </xdr:to>
    <xdr:sp macro="" textlink="">
      <xdr:nvSpPr>
        <xdr:cNvPr id="813" name="楕円 812"/>
        <xdr:cNvSpPr/>
      </xdr:nvSpPr>
      <xdr:spPr>
        <a:xfrm>
          <a:off x="18605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36885</xdr:rowOff>
    </xdr:from>
    <xdr:ext cx="469744" cy="259045"/>
    <xdr:sp macro="" textlink="">
      <xdr:nvSpPr>
        <xdr:cNvPr id="814" name="テキスト ボックス 813"/>
        <xdr:cNvSpPr txBox="1"/>
      </xdr:nvSpPr>
      <xdr:spPr>
        <a:xfrm>
          <a:off x="18421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54521</xdr:rowOff>
    </xdr:from>
    <xdr:to>
      <xdr:col>116</xdr:col>
      <xdr:colOff>63500</xdr:colOff>
      <xdr:row>75</xdr:row>
      <xdr:rowOff>105918</xdr:rowOff>
    </xdr:to>
    <xdr:cxnSp macro="">
      <xdr:nvCxnSpPr>
        <xdr:cNvPr id="844" name="直線コネクタ 843"/>
        <xdr:cNvCxnSpPr/>
      </xdr:nvCxnSpPr>
      <xdr:spPr>
        <a:xfrm flipV="1">
          <a:off x="21323300" y="12913271"/>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105918</xdr:rowOff>
    </xdr:from>
    <xdr:to>
      <xdr:col>111</xdr:col>
      <xdr:colOff>177800</xdr:colOff>
      <xdr:row>75</xdr:row>
      <xdr:rowOff>106058</xdr:rowOff>
    </xdr:to>
    <xdr:cxnSp macro="">
      <xdr:nvCxnSpPr>
        <xdr:cNvPr id="847" name="直線コネクタ 846"/>
        <xdr:cNvCxnSpPr/>
      </xdr:nvCxnSpPr>
      <xdr:spPr>
        <a:xfrm flipV="1">
          <a:off x="20434300" y="12964668"/>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106058</xdr:rowOff>
    </xdr:from>
    <xdr:to>
      <xdr:col>107</xdr:col>
      <xdr:colOff>50800</xdr:colOff>
      <xdr:row>75</xdr:row>
      <xdr:rowOff>124409</xdr:rowOff>
    </xdr:to>
    <xdr:cxnSp macro="">
      <xdr:nvCxnSpPr>
        <xdr:cNvPr id="850" name="直線コネクタ 849"/>
        <xdr:cNvCxnSpPr/>
      </xdr:nvCxnSpPr>
      <xdr:spPr>
        <a:xfrm flipV="1">
          <a:off x="19545300" y="12964808"/>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49060</xdr:rowOff>
    </xdr:from>
    <xdr:to>
      <xdr:col>102</xdr:col>
      <xdr:colOff>114300</xdr:colOff>
      <xdr:row>75</xdr:row>
      <xdr:rowOff>124409</xdr:rowOff>
    </xdr:to>
    <xdr:cxnSp macro="">
      <xdr:nvCxnSpPr>
        <xdr:cNvPr id="853" name="直線コネクタ 852"/>
        <xdr:cNvCxnSpPr/>
      </xdr:nvCxnSpPr>
      <xdr:spPr>
        <a:xfrm>
          <a:off x="18656300" y="12907810"/>
          <a:ext cx="889000" cy="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3721</xdr:rowOff>
    </xdr:from>
    <xdr:to>
      <xdr:col>116</xdr:col>
      <xdr:colOff>114300</xdr:colOff>
      <xdr:row>75</xdr:row>
      <xdr:rowOff>105321</xdr:rowOff>
    </xdr:to>
    <xdr:sp macro="" textlink="">
      <xdr:nvSpPr>
        <xdr:cNvPr id="863" name="楕円 862"/>
        <xdr:cNvSpPr/>
      </xdr:nvSpPr>
      <xdr:spPr>
        <a:xfrm>
          <a:off x="22110700" y="128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26598</xdr:rowOff>
    </xdr:from>
    <xdr:ext cx="534377" cy="259045"/>
    <xdr:sp macro="" textlink="">
      <xdr:nvSpPr>
        <xdr:cNvPr id="864" name="繰出金該当値テキスト"/>
        <xdr:cNvSpPr txBox="1"/>
      </xdr:nvSpPr>
      <xdr:spPr>
        <a:xfrm>
          <a:off x="22212300" y="127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55118</xdr:rowOff>
    </xdr:from>
    <xdr:to>
      <xdr:col>112</xdr:col>
      <xdr:colOff>38100</xdr:colOff>
      <xdr:row>75</xdr:row>
      <xdr:rowOff>156719</xdr:rowOff>
    </xdr:to>
    <xdr:sp macro="" textlink="">
      <xdr:nvSpPr>
        <xdr:cNvPr id="865" name="楕円 864"/>
        <xdr:cNvSpPr/>
      </xdr:nvSpPr>
      <xdr:spPr>
        <a:xfrm>
          <a:off x="212725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147845</xdr:rowOff>
    </xdr:from>
    <xdr:ext cx="534377" cy="259045"/>
    <xdr:sp macro="" textlink="">
      <xdr:nvSpPr>
        <xdr:cNvPr id="866" name="テキスト ボックス 865"/>
        <xdr:cNvSpPr txBox="1"/>
      </xdr:nvSpPr>
      <xdr:spPr>
        <a:xfrm>
          <a:off x="21056111" y="130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55258</xdr:rowOff>
    </xdr:from>
    <xdr:to>
      <xdr:col>107</xdr:col>
      <xdr:colOff>101600</xdr:colOff>
      <xdr:row>75</xdr:row>
      <xdr:rowOff>156859</xdr:rowOff>
    </xdr:to>
    <xdr:sp macro="" textlink="">
      <xdr:nvSpPr>
        <xdr:cNvPr id="867" name="楕円 866"/>
        <xdr:cNvSpPr/>
      </xdr:nvSpPr>
      <xdr:spPr>
        <a:xfrm>
          <a:off x="20383500" y="12914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147984</xdr:rowOff>
    </xdr:from>
    <xdr:ext cx="534377" cy="259045"/>
    <xdr:sp macro="" textlink="">
      <xdr:nvSpPr>
        <xdr:cNvPr id="868" name="テキスト ボックス 867"/>
        <xdr:cNvSpPr txBox="1"/>
      </xdr:nvSpPr>
      <xdr:spPr>
        <a:xfrm>
          <a:off x="20167111" y="130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73609</xdr:rowOff>
    </xdr:from>
    <xdr:to>
      <xdr:col>102</xdr:col>
      <xdr:colOff>165100</xdr:colOff>
      <xdr:row>76</xdr:row>
      <xdr:rowOff>3759</xdr:rowOff>
    </xdr:to>
    <xdr:sp macro="" textlink="">
      <xdr:nvSpPr>
        <xdr:cNvPr id="869" name="楕円 868"/>
        <xdr:cNvSpPr/>
      </xdr:nvSpPr>
      <xdr:spPr>
        <a:xfrm>
          <a:off x="19494500" y="129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166336</xdr:rowOff>
    </xdr:from>
    <xdr:ext cx="534377" cy="259045"/>
    <xdr:sp macro="" textlink="">
      <xdr:nvSpPr>
        <xdr:cNvPr id="870" name="テキスト ボックス 869"/>
        <xdr:cNvSpPr txBox="1"/>
      </xdr:nvSpPr>
      <xdr:spPr>
        <a:xfrm>
          <a:off x="19278111" y="130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169710</xdr:rowOff>
    </xdr:from>
    <xdr:to>
      <xdr:col>98</xdr:col>
      <xdr:colOff>38100</xdr:colOff>
      <xdr:row>75</xdr:row>
      <xdr:rowOff>99860</xdr:rowOff>
    </xdr:to>
    <xdr:sp macro="" textlink="">
      <xdr:nvSpPr>
        <xdr:cNvPr id="871" name="楕円 870"/>
        <xdr:cNvSpPr/>
      </xdr:nvSpPr>
      <xdr:spPr>
        <a:xfrm>
          <a:off x="18605500" y="128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116387</xdr:rowOff>
    </xdr:from>
    <xdr:ext cx="534377" cy="259045"/>
    <xdr:sp macro="" textlink="">
      <xdr:nvSpPr>
        <xdr:cNvPr id="872" name="テキスト ボックス 871"/>
        <xdr:cNvSpPr txBox="1"/>
      </xdr:nvSpPr>
      <xdr:spPr>
        <a:xfrm>
          <a:off x="18389111" y="126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人件費においては、会計年度任用職員制度のスタートにより報酬が増となっており、住民一人当たりのコストは前年度比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20,504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154,038</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円となったところであり、類似団体と比較して</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円下回る水準となった。</a:t>
          </a:r>
        </a:p>
        <a:p>
          <a:r>
            <a:rPr kumimoji="1" lang="ja-JP" altLang="en-US" sz="1300">
              <a:latin typeface="ＭＳ Ｐゴシック" panose="020B0600070205080204" pitchFamily="50" charset="-128"/>
              <a:ea typeface="ＭＳ Ｐゴシック" panose="020B0600070205080204" pitchFamily="50" charset="-128"/>
            </a:rPr>
            <a:t>　物件費においては、会計年度任用職員制度のスタートにより賃金が皆減となったことに伴う減となり、住民一人当たりのコストは類似団体平均を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9,073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143,980</a:t>
          </a:r>
          <a:r>
            <a:rPr kumimoji="1" lang="ja-JP" altLang="en-US" sz="1300">
              <a:latin typeface="ＭＳ Ｐゴシック" panose="020B0600070205080204" pitchFamily="50" charset="-128"/>
              <a:ea typeface="ＭＳ Ｐゴシック" panose="020B0600070205080204" pitchFamily="50" charset="-128"/>
            </a:rPr>
            <a:t>円となった。経常的物件費の抑制に向け、事務事業の効率化を図り、物件費全般の削減に努めていく必要がある。</a:t>
          </a:r>
        </a:p>
        <a:p>
          <a:r>
            <a:rPr kumimoji="1" lang="ja-JP" altLang="en-US" sz="1300">
              <a:latin typeface="ＭＳ Ｐゴシック" panose="020B0600070205080204" pitchFamily="50" charset="-128"/>
              <a:ea typeface="ＭＳ Ｐゴシック" panose="020B0600070205080204" pitchFamily="50" charset="-128"/>
            </a:rPr>
            <a:t>　補助費においては、特別定額給付金事業やプレミアム付商品券事業、感染症対策等支援事業等の皆増により増となっており、住民一人当たりのコストが前年度比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77,608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293,227</a:t>
          </a:r>
          <a:r>
            <a:rPr kumimoji="1" lang="ja-JP" altLang="en-US" sz="1300">
              <a:latin typeface="ＭＳ Ｐゴシック" panose="020B0600070205080204" pitchFamily="50" charset="-128"/>
              <a:ea typeface="ＭＳ Ｐゴシック" panose="020B0600070205080204" pitchFamily="50" charset="-128"/>
            </a:rPr>
            <a:t>円となったところであり、類似団体と比較して</a:t>
          </a:r>
          <a:r>
            <a:rPr kumimoji="1" lang="en-US" altLang="ja-JP" sz="1300">
              <a:latin typeface="ＭＳ Ｐゴシック" panose="020B0600070205080204" pitchFamily="50" charset="-128"/>
              <a:ea typeface="ＭＳ Ｐゴシック" panose="020B0600070205080204" pitchFamily="50" charset="-128"/>
            </a:rPr>
            <a:t>14,502</a:t>
          </a:r>
          <a:r>
            <a:rPr kumimoji="1" lang="ja-JP" altLang="en-US" sz="1300">
              <a:latin typeface="ＭＳ Ｐゴシック" panose="020B0600070205080204" pitchFamily="50" charset="-128"/>
              <a:ea typeface="ＭＳ Ｐゴシック" panose="020B0600070205080204" pitchFamily="50" charset="-128"/>
            </a:rPr>
            <a:t>円上回る水準となった。町立病院運営に係る補助金などにより引き続き補助費が高い水準で推移する見込みであり、経費の増嵩抑制を図ることが必要である。　</a:t>
          </a:r>
        </a:p>
        <a:p>
          <a:r>
            <a:rPr kumimoji="1" lang="ja-JP" altLang="en-US" sz="1300">
              <a:latin typeface="ＭＳ Ｐゴシック" panose="020B0600070205080204" pitchFamily="50" charset="-128"/>
              <a:ea typeface="ＭＳ Ｐゴシック" panose="020B0600070205080204" pitchFamily="50" charset="-128"/>
            </a:rPr>
            <a:t>　公債費においては、元金償還分（任意繰上償還含む）が</a:t>
          </a:r>
          <a:r>
            <a:rPr kumimoji="1" lang="en-US" altLang="ja-JP" sz="1300">
              <a:latin typeface="ＭＳ Ｐゴシック" panose="020B0600070205080204" pitchFamily="50" charset="-128"/>
              <a:ea typeface="ＭＳ Ｐゴシック" panose="020B0600070205080204" pitchFamily="50" charset="-128"/>
            </a:rPr>
            <a:t>66,254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％）の増となったことなどにより、住民一人当たりのコストは類似団体平均を</a:t>
          </a:r>
          <a:r>
            <a:rPr kumimoji="1" lang="en-US" altLang="ja-JP" sz="1300">
              <a:latin typeface="ＭＳ Ｐゴシック" panose="020B0600070205080204" pitchFamily="50" charset="-128"/>
              <a:ea typeface="ＭＳ Ｐゴシック" panose="020B0600070205080204" pitchFamily="50" charset="-128"/>
            </a:rPr>
            <a:t>33,362</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144,512</a:t>
          </a:r>
          <a:r>
            <a:rPr kumimoji="1" lang="ja-JP" altLang="en-US" sz="1300">
              <a:latin typeface="ＭＳ Ｐゴシック" panose="020B0600070205080204" pitchFamily="50" charset="-128"/>
              <a:ea typeface="ＭＳ Ｐゴシック" panose="020B0600070205080204" pitchFamily="50" charset="-128"/>
            </a:rPr>
            <a:t>円となった。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大型普通建設事業が増加したことに伴い新規地方債の発行額が増加し、借入残高も増加していく推計となっていることから、引き続き事業の選択と集中により、将来世代に過度な財政負担を強いることが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岩手県葛巻町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5,874
5,849
434.96
9,668,984
8,874,090
577,348
3,976,970
8,652,395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63881</xdr:rowOff>
    </xdr:from>
    <xdr:to>
      <xdr:col>24</xdr:col>
      <xdr:colOff>63500</xdr:colOff>
      <xdr:row>35</xdr:row>
      <xdr:rowOff>132969</xdr:rowOff>
    </xdr:to>
    <xdr:cxnSp macro="">
      <xdr:nvCxnSpPr>
        <xdr:cNvPr id="61" name="直線コネクタ 60"/>
        <xdr:cNvCxnSpPr/>
      </xdr:nvCxnSpPr>
      <xdr:spPr>
        <a:xfrm flipV="1">
          <a:off x="3797300" y="6064631"/>
          <a:ext cx="838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132969</xdr:rowOff>
    </xdr:from>
    <xdr:to>
      <xdr:col>19</xdr:col>
      <xdr:colOff>177800</xdr:colOff>
      <xdr:row>36</xdr:row>
      <xdr:rowOff>6350</xdr:rowOff>
    </xdr:to>
    <xdr:cxnSp macro="">
      <xdr:nvCxnSpPr>
        <xdr:cNvPr id="64" name="直線コネクタ 63"/>
        <xdr:cNvCxnSpPr/>
      </xdr:nvCxnSpPr>
      <xdr:spPr>
        <a:xfrm flipV="1">
          <a:off x="2908300" y="6133719"/>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134366</xdr:rowOff>
    </xdr:from>
    <xdr:to>
      <xdr:col>15</xdr:col>
      <xdr:colOff>50800</xdr:colOff>
      <xdr:row>36</xdr:row>
      <xdr:rowOff>6350</xdr:rowOff>
    </xdr:to>
    <xdr:cxnSp macro="">
      <xdr:nvCxnSpPr>
        <xdr:cNvPr id="67" name="直線コネクタ 66"/>
        <xdr:cNvCxnSpPr/>
      </xdr:nvCxnSpPr>
      <xdr:spPr>
        <a:xfrm>
          <a:off x="2019300" y="61351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125603</xdr:rowOff>
    </xdr:from>
    <xdr:to>
      <xdr:col>10</xdr:col>
      <xdr:colOff>114300</xdr:colOff>
      <xdr:row>35</xdr:row>
      <xdr:rowOff>134366</xdr:rowOff>
    </xdr:to>
    <xdr:cxnSp macro="">
      <xdr:nvCxnSpPr>
        <xdr:cNvPr id="70" name="直線コネクタ 69"/>
        <xdr:cNvCxnSpPr/>
      </xdr:nvCxnSpPr>
      <xdr:spPr>
        <a:xfrm>
          <a:off x="1130300" y="612635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13081</xdr:rowOff>
    </xdr:from>
    <xdr:to>
      <xdr:col>24</xdr:col>
      <xdr:colOff>114300</xdr:colOff>
      <xdr:row>35</xdr:row>
      <xdr:rowOff>114681</xdr:rowOff>
    </xdr:to>
    <xdr:sp macro="" textlink="">
      <xdr:nvSpPr>
        <xdr:cNvPr id="80" name="楕円 79"/>
        <xdr:cNvSpPr/>
      </xdr:nvSpPr>
      <xdr:spPr>
        <a:xfrm>
          <a:off x="45847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35958</xdr:rowOff>
    </xdr:from>
    <xdr:ext cx="534377" cy="259045"/>
    <xdr:sp macro="" textlink="">
      <xdr:nvSpPr>
        <xdr:cNvPr id="81" name="議会費該当値テキスト"/>
        <xdr:cNvSpPr txBox="1"/>
      </xdr:nvSpPr>
      <xdr:spPr>
        <a:xfrm>
          <a:off x="4686300" y="586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82169</xdr:rowOff>
    </xdr:from>
    <xdr:to>
      <xdr:col>20</xdr:col>
      <xdr:colOff>38100</xdr:colOff>
      <xdr:row>36</xdr:row>
      <xdr:rowOff>12319</xdr:rowOff>
    </xdr:to>
    <xdr:sp macro="" textlink="">
      <xdr:nvSpPr>
        <xdr:cNvPr id="82" name="楕円 81"/>
        <xdr:cNvSpPr/>
      </xdr:nvSpPr>
      <xdr:spPr>
        <a:xfrm>
          <a:off x="3746500" y="60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28846</xdr:rowOff>
    </xdr:from>
    <xdr:ext cx="534377" cy="259045"/>
    <xdr:sp macro="" textlink="">
      <xdr:nvSpPr>
        <xdr:cNvPr id="83" name="テキスト ボックス 82"/>
        <xdr:cNvSpPr txBox="1"/>
      </xdr:nvSpPr>
      <xdr:spPr>
        <a:xfrm>
          <a:off x="3530111" y="5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127000</xdr:rowOff>
    </xdr:from>
    <xdr:to>
      <xdr:col>15</xdr:col>
      <xdr:colOff>101600</xdr:colOff>
      <xdr:row>36</xdr:row>
      <xdr:rowOff>57150</xdr:rowOff>
    </xdr:to>
    <xdr:sp macro="" textlink="">
      <xdr:nvSpPr>
        <xdr:cNvPr id="84" name="楕円 83"/>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85" name="テキスト ボックス 84"/>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83566</xdr:rowOff>
    </xdr:from>
    <xdr:to>
      <xdr:col>10</xdr:col>
      <xdr:colOff>165100</xdr:colOff>
      <xdr:row>36</xdr:row>
      <xdr:rowOff>13716</xdr:rowOff>
    </xdr:to>
    <xdr:sp macro="" textlink="">
      <xdr:nvSpPr>
        <xdr:cNvPr id="86" name="楕円 85"/>
        <xdr:cNvSpPr/>
      </xdr:nvSpPr>
      <xdr:spPr>
        <a:xfrm>
          <a:off x="1968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30243</xdr:rowOff>
    </xdr:from>
    <xdr:ext cx="534377" cy="259045"/>
    <xdr:sp macro="" textlink="">
      <xdr:nvSpPr>
        <xdr:cNvPr id="87" name="テキスト ボックス 86"/>
        <xdr:cNvSpPr txBox="1"/>
      </xdr:nvSpPr>
      <xdr:spPr>
        <a:xfrm>
          <a:off x="1752111" y="58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74803</xdr:rowOff>
    </xdr:from>
    <xdr:to>
      <xdr:col>6</xdr:col>
      <xdr:colOff>38100</xdr:colOff>
      <xdr:row>36</xdr:row>
      <xdr:rowOff>4953</xdr:rowOff>
    </xdr:to>
    <xdr:sp macro="" textlink="">
      <xdr:nvSpPr>
        <xdr:cNvPr id="88" name="楕円 87"/>
        <xdr:cNvSpPr/>
      </xdr:nvSpPr>
      <xdr:spPr>
        <a:xfrm>
          <a:off x="1079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21480</xdr:rowOff>
    </xdr:from>
    <xdr:ext cx="534377" cy="259045"/>
    <xdr:sp macro="" textlink="">
      <xdr:nvSpPr>
        <xdr:cNvPr id="89" name="テキスト ボックス 88"/>
        <xdr:cNvSpPr txBox="1"/>
      </xdr:nvSpPr>
      <xdr:spPr>
        <a:xfrm>
          <a:off x="863111" y="58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111382</xdr:rowOff>
    </xdr:from>
    <xdr:to>
      <xdr:col>24</xdr:col>
      <xdr:colOff>63500</xdr:colOff>
      <xdr:row>58</xdr:row>
      <xdr:rowOff>87897</xdr:rowOff>
    </xdr:to>
    <xdr:cxnSp macro="">
      <xdr:nvCxnSpPr>
        <xdr:cNvPr id="118" name="直線コネクタ 117"/>
        <xdr:cNvCxnSpPr/>
      </xdr:nvCxnSpPr>
      <xdr:spPr>
        <a:xfrm flipV="1">
          <a:off x="3797300" y="9712582"/>
          <a:ext cx="838200" cy="3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64097</xdr:rowOff>
    </xdr:from>
    <xdr:to>
      <xdr:col>19</xdr:col>
      <xdr:colOff>177800</xdr:colOff>
      <xdr:row>58</xdr:row>
      <xdr:rowOff>87897</xdr:rowOff>
    </xdr:to>
    <xdr:cxnSp macro="">
      <xdr:nvCxnSpPr>
        <xdr:cNvPr id="121" name="直線コネクタ 120"/>
        <xdr:cNvCxnSpPr/>
      </xdr:nvCxnSpPr>
      <xdr:spPr>
        <a:xfrm>
          <a:off x="2908300" y="10008197"/>
          <a:ext cx="889000" cy="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46992</xdr:rowOff>
    </xdr:from>
    <xdr:to>
      <xdr:col>15</xdr:col>
      <xdr:colOff>50800</xdr:colOff>
      <xdr:row>58</xdr:row>
      <xdr:rowOff>64097</xdr:rowOff>
    </xdr:to>
    <xdr:cxnSp macro="">
      <xdr:nvCxnSpPr>
        <xdr:cNvPr id="124" name="直線コネクタ 123"/>
        <xdr:cNvCxnSpPr/>
      </xdr:nvCxnSpPr>
      <xdr:spPr>
        <a:xfrm>
          <a:off x="2019300" y="9991092"/>
          <a:ext cx="889000" cy="1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40470</xdr:rowOff>
    </xdr:from>
    <xdr:to>
      <xdr:col>10</xdr:col>
      <xdr:colOff>114300</xdr:colOff>
      <xdr:row>58</xdr:row>
      <xdr:rowOff>46992</xdr:rowOff>
    </xdr:to>
    <xdr:cxnSp macro="">
      <xdr:nvCxnSpPr>
        <xdr:cNvPr id="127" name="直線コネクタ 126"/>
        <xdr:cNvCxnSpPr/>
      </xdr:nvCxnSpPr>
      <xdr:spPr>
        <a:xfrm>
          <a:off x="1130300" y="9984570"/>
          <a:ext cx="8890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60582</xdr:rowOff>
    </xdr:from>
    <xdr:to>
      <xdr:col>24</xdr:col>
      <xdr:colOff>114300</xdr:colOff>
      <xdr:row>56</xdr:row>
      <xdr:rowOff>162182</xdr:rowOff>
    </xdr:to>
    <xdr:sp macro="" textlink="">
      <xdr:nvSpPr>
        <xdr:cNvPr id="137" name="楕円 136"/>
        <xdr:cNvSpPr/>
      </xdr:nvSpPr>
      <xdr:spPr>
        <a:xfrm>
          <a:off x="4584700" y="96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83459</xdr:rowOff>
    </xdr:from>
    <xdr:ext cx="599010" cy="259045"/>
    <xdr:sp macro="" textlink="">
      <xdr:nvSpPr>
        <xdr:cNvPr id="138" name="総務費該当値テキスト"/>
        <xdr:cNvSpPr txBox="1"/>
      </xdr:nvSpPr>
      <xdr:spPr>
        <a:xfrm>
          <a:off x="4686300" y="951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37097</xdr:rowOff>
    </xdr:from>
    <xdr:to>
      <xdr:col>20</xdr:col>
      <xdr:colOff>38100</xdr:colOff>
      <xdr:row>58</xdr:row>
      <xdr:rowOff>138697</xdr:rowOff>
    </xdr:to>
    <xdr:sp macro="" textlink="">
      <xdr:nvSpPr>
        <xdr:cNvPr id="139" name="楕円 138"/>
        <xdr:cNvSpPr/>
      </xdr:nvSpPr>
      <xdr:spPr>
        <a:xfrm>
          <a:off x="3746500" y="99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129824</xdr:rowOff>
    </xdr:from>
    <xdr:ext cx="599010" cy="259045"/>
    <xdr:sp macro="" textlink="">
      <xdr:nvSpPr>
        <xdr:cNvPr id="140" name="テキスト ボックス 139"/>
        <xdr:cNvSpPr txBox="1"/>
      </xdr:nvSpPr>
      <xdr:spPr>
        <a:xfrm>
          <a:off x="3497795" y="1007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13297</xdr:rowOff>
    </xdr:from>
    <xdr:to>
      <xdr:col>15</xdr:col>
      <xdr:colOff>101600</xdr:colOff>
      <xdr:row>58</xdr:row>
      <xdr:rowOff>114897</xdr:rowOff>
    </xdr:to>
    <xdr:sp macro="" textlink="">
      <xdr:nvSpPr>
        <xdr:cNvPr id="141" name="楕円 140"/>
        <xdr:cNvSpPr/>
      </xdr:nvSpPr>
      <xdr:spPr>
        <a:xfrm>
          <a:off x="2857500" y="99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131424</xdr:rowOff>
    </xdr:from>
    <xdr:ext cx="599010" cy="259045"/>
    <xdr:sp macro="" textlink="">
      <xdr:nvSpPr>
        <xdr:cNvPr id="142" name="テキスト ボックス 141"/>
        <xdr:cNvSpPr txBox="1"/>
      </xdr:nvSpPr>
      <xdr:spPr>
        <a:xfrm>
          <a:off x="2608795" y="973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167642</xdr:rowOff>
    </xdr:from>
    <xdr:to>
      <xdr:col>10</xdr:col>
      <xdr:colOff>165100</xdr:colOff>
      <xdr:row>58</xdr:row>
      <xdr:rowOff>97792</xdr:rowOff>
    </xdr:to>
    <xdr:sp macro="" textlink="">
      <xdr:nvSpPr>
        <xdr:cNvPr id="143" name="楕円 142"/>
        <xdr:cNvSpPr/>
      </xdr:nvSpPr>
      <xdr:spPr>
        <a:xfrm>
          <a:off x="1968500" y="9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114319</xdr:rowOff>
    </xdr:from>
    <xdr:ext cx="599010" cy="259045"/>
    <xdr:sp macro="" textlink="">
      <xdr:nvSpPr>
        <xdr:cNvPr id="144" name="テキスト ボックス 143"/>
        <xdr:cNvSpPr txBox="1"/>
      </xdr:nvSpPr>
      <xdr:spPr>
        <a:xfrm>
          <a:off x="1719795" y="971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161120</xdr:rowOff>
    </xdr:from>
    <xdr:to>
      <xdr:col>6</xdr:col>
      <xdr:colOff>38100</xdr:colOff>
      <xdr:row>58</xdr:row>
      <xdr:rowOff>91270</xdr:rowOff>
    </xdr:to>
    <xdr:sp macro="" textlink="">
      <xdr:nvSpPr>
        <xdr:cNvPr id="145" name="楕円 144"/>
        <xdr:cNvSpPr/>
      </xdr:nvSpPr>
      <xdr:spPr>
        <a:xfrm>
          <a:off x="1079500" y="99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107797</xdr:rowOff>
    </xdr:from>
    <xdr:ext cx="599010" cy="259045"/>
    <xdr:sp macro="" textlink="">
      <xdr:nvSpPr>
        <xdr:cNvPr id="146" name="テキスト ボックス 145"/>
        <xdr:cNvSpPr txBox="1"/>
      </xdr:nvSpPr>
      <xdr:spPr>
        <a:xfrm>
          <a:off x="830795" y="97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25698</xdr:rowOff>
    </xdr:from>
    <xdr:to>
      <xdr:col>24</xdr:col>
      <xdr:colOff>63500</xdr:colOff>
      <xdr:row>76</xdr:row>
      <xdr:rowOff>49178</xdr:rowOff>
    </xdr:to>
    <xdr:cxnSp macro="">
      <xdr:nvCxnSpPr>
        <xdr:cNvPr id="174" name="直線コネクタ 173"/>
        <xdr:cNvCxnSpPr/>
      </xdr:nvCxnSpPr>
      <xdr:spPr>
        <a:xfrm flipV="1">
          <a:off x="3797300" y="13055898"/>
          <a:ext cx="8382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49178</xdr:rowOff>
    </xdr:from>
    <xdr:to>
      <xdr:col>19</xdr:col>
      <xdr:colOff>177800</xdr:colOff>
      <xdr:row>76</xdr:row>
      <xdr:rowOff>64289</xdr:rowOff>
    </xdr:to>
    <xdr:cxnSp macro="">
      <xdr:nvCxnSpPr>
        <xdr:cNvPr id="177" name="直線コネクタ 176"/>
        <xdr:cNvCxnSpPr/>
      </xdr:nvCxnSpPr>
      <xdr:spPr>
        <a:xfrm flipV="1">
          <a:off x="2908300" y="1307937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49367</xdr:rowOff>
    </xdr:from>
    <xdr:to>
      <xdr:col>15</xdr:col>
      <xdr:colOff>50800</xdr:colOff>
      <xdr:row>76</xdr:row>
      <xdr:rowOff>64289</xdr:rowOff>
    </xdr:to>
    <xdr:cxnSp macro="">
      <xdr:nvCxnSpPr>
        <xdr:cNvPr id="180" name="直線コネクタ 179"/>
        <xdr:cNvCxnSpPr/>
      </xdr:nvCxnSpPr>
      <xdr:spPr>
        <a:xfrm>
          <a:off x="2019300" y="12736667"/>
          <a:ext cx="889000" cy="35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49367</xdr:rowOff>
    </xdr:from>
    <xdr:to>
      <xdr:col>10</xdr:col>
      <xdr:colOff>114300</xdr:colOff>
      <xdr:row>74</xdr:row>
      <xdr:rowOff>103677</xdr:rowOff>
    </xdr:to>
    <xdr:cxnSp macro="">
      <xdr:nvCxnSpPr>
        <xdr:cNvPr id="183" name="直線コネクタ 182"/>
        <xdr:cNvCxnSpPr/>
      </xdr:nvCxnSpPr>
      <xdr:spPr>
        <a:xfrm flipV="1">
          <a:off x="1130300" y="12736667"/>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146348</xdr:rowOff>
    </xdr:from>
    <xdr:to>
      <xdr:col>24</xdr:col>
      <xdr:colOff>114300</xdr:colOff>
      <xdr:row>76</xdr:row>
      <xdr:rowOff>76498</xdr:rowOff>
    </xdr:to>
    <xdr:sp macro="" textlink="">
      <xdr:nvSpPr>
        <xdr:cNvPr id="193" name="楕円 192"/>
        <xdr:cNvSpPr/>
      </xdr:nvSpPr>
      <xdr:spPr>
        <a:xfrm>
          <a:off x="4584700" y="13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124775</xdr:rowOff>
    </xdr:from>
    <xdr:ext cx="599010" cy="259045"/>
    <xdr:sp macro="" textlink="">
      <xdr:nvSpPr>
        <xdr:cNvPr id="194" name="民生費該当値テキスト"/>
        <xdr:cNvSpPr txBox="1"/>
      </xdr:nvSpPr>
      <xdr:spPr>
        <a:xfrm>
          <a:off x="4686300" y="129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169828</xdr:rowOff>
    </xdr:from>
    <xdr:to>
      <xdr:col>20</xdr:col>
      <xdr:colOff>38100</xdr:colOff>
      <xdr:row>76</xdr:row>
      <xdr:rowOff>99978</xdr:rowOff>
    </xdr:to>
    <xdr:sp macro="" textlink="">
      <xdr:nvSpPr>
        <xdr:cNvPr id="195" name="楕円 194"/>
        <xdr:cNvSpPr/>
      </xdr:nvSpPr>
      <xdr:spPr>
        <a:xfrm>
          <a:off x="3746500" y="130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116506</xdr:rowOff>
    </xdr:from>
    <xdr:ext cx="599010" cy="259045"/>
    <xdr:sp macro="" textlink="">
      <xdr:nvSpPr>
        <xdr:cNvPr id="196" name="テキスト ボックス 195"/>
        <xdr:cNvSpPr txBox="1"/>
      </xdr:nvSpPr>
      <xdr:spPr>
        <a:xfrm>
          <a:off x="3497795" y="1280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13489</xdr:rowOff>
    </xdr:from>
    <xdr:to>
      <xdr:col>15</xdr:col>
      <xdr:colOff>101600</xdr:colOff>
      <xdr:row>76</xdr:row>
      <xdr:rowOff>115089</xdr:rowOff>
    </xdr:to>
    <xdr:sp macro="" textlink="">
      <xdr:nvSpPr>
        <xdr:cNvPr id="197" name="楕円 196"/>
        <xdr:cNvSpPr/>
      </xdr:nvSpPr>
      <xdr:spPr>
        <a:xfrm>
          <a:off x="2857500" y="130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131616</xdr:rowOff>
    </xdr:from>
    <xdr:ext cx="599010" cy="259045"/>
    <xdr:sp macro="" textlink="">
      <xdr:nvSpPr>
        <xdr:cNvPr id="198" name="テキスト ボックス 197"/>
        <xdr:cNvSpPr txBox="1"/>
      </xdr:nvSpPr>
      <xdr:spPr>
        <a:xfrm>
          <a:off x="2608795" y="128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170017</xdr:rowOff>
    </xdr:from>
    <xdr:to>
      <xdr:col>10</xdr:col>
      <xdr:colOff>165100</xdr:colOff>
      <xdr:row>74</xdr:row>
      <xdr:rowOff>100167</xdr:rowOff>
    </xdr:to>
    <xdr:sp macro="" textlink="">
      <xdr:nvSpPr>
        <xdr:cNvPr id="199" name="楕円 198"/>
        <xdr:cNvSpPr/>
      </xdr:nvSpPr>
      <xdr:spPr>
        <a:xfrm>
          <a:off x="1968500" y="1268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116694</xdr:rowOff>
    </xdr:from>
    <xdr:ext cx="599010" cy="259045"/>
    <xdr:sp macro="" textlink="">
      <xdr:nvSpPr>
        <xdr:cNvPr id="200" name="テキスト ボックス 199"/>
        <xdr:cNvSpPr txBox="1"/>
      </xdr:nvSpPr>
      <xdr:spPr>
        <a:xfrm>
          <a:off x="1719795" y="124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52877</xdr:rowOff>
    </xdr:from>
    <xdr:to>
      <xdr:col>6</xdr:col>
      <xdr:colOff>38100</xdr:colOff>
      <xdr:row>74</xdr:row>
      <xdr:rowOff>154477</xdr:rowOff>
    </xdr:to>
    <xdr:sp macro="" textlink="">
      <xdr:nvSpPr>
        <xdr:cNvPr id="201" name="楕円 200"/>
        <xdr:cNvSpPr/>
      </xdr:nvSpPr>
      <xdr:spPr>
        <a:xfrm>
          <a:off x="1079500" y="127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171004</xdr:rowOff>
    </xdr:from>
    <xdr:ext cx="599010" cy="259045"/>
    <xdr:sp macro="" textlink="">
      <xdr:nvSpPr>
        <xdr:cNvPr id="202" name="テキスト ボックス 201"/>
        <xdr:cNvSpPr txBox="1"/>
      </xdr:nvSpPr>
      <xdr:spPr>
        <a:xfrm>
          <a:off x="830795" y="1251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59886</xdr:rowOff>
    </xdr:from>
    <xdr:to>
      <xdr:col>24</xdr:col>
      <xdr:colOff>63500</xdr:colOff>
      <xdr:row>95</xdr:row>
      <xdr:rowOff>110389</xdr:rowOff>
    </xdr:to>
    <xdr:cxnSp macro="">
      <xdr:nvCxnSpPr>
        <xdr:cNvPr id="229" name="直線コネクタ 228"/>
        <xdr:cNvCxnSpPr/>
      </xdr:nvCxnSpPr>
      <xdr:spPr>
        <a:xfrm flipV="1">
          <a:off x="3797300" y="16347636"/>
          <a:ext cx="8382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110389</xdr:rowOff>
    </xdr:from>
    <xdr:to>
      <xdr:col>19</xdr:col>
      <xdr:colOff>177800</xdr:colOff>
      <xdr:row>95</xdr:row>
      <xdr:rowOff>141593</xdr:rowOff>
    </xdr:to>
    <xdr:cxnSp macro="">
      <xdr:nvCxnSpPr>
        <xdr:cNvPr id="232" name="直線コネクタ 231"/>
        <xdr:cNvCxnSpPr/>
      </xdr:nvCxnSpPr>
      <xdr:spPr>
        <a:xfrm flipV="1">
          <a:off x="2908300" y="1639813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167320</xdr:rowOff>
    </xdr:from>
    <xdr:to>
      <xdr:col>15</xdr:col>
      <xdr:colOff>50800</xdr:colOff>
      <xdr:row>95</xdr:row>
      <xdr:rowOff>141593</xdr:rowOff>
    </xdr:to>
    <xdr:cxnSp macro="">
      <xdr:nvCxnSpPr>
        <xdr:cNvPr id="235" name="直線コネクタ 234"/>
        <xdr:cNvCxnSpPr/>
      </xdr:nvCxnSpPr>
      <xdr:spPr>
        <a:xfrm>
          <a:off x="2019300" y="16112170"/>
          <a:ext cx="889000" cy="3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167320</xdr:rowOff>
    </xdr:from>
    <xdr:to>
      <xdr:col>10</xdr:col>
      <xdr:colOff>114300</xdr:colOff>
      <xdr:row>95</xdr:row>
      <xdr:rowOff>118751</xdr:rowOff>
    </xdr:to>
    <xdr:cxnSp macro="">
      <xdr:nvCxnSpPr>
        <xdr:cNvPr id="238" name="直線コネクタ 237"/>
        <xdr:cNvCxnSpPr/>
      </xdr:nvCxnSpPr>
      <xdr:spPr>
        <a:xfrm flipV="1">
          <a:off x="1130300" y="16112170"/>
          <a:ext cx="889000" cy="2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9086</xdr:rowOff>
    </xdr:from>
    <xdr:to>
      <xdr:col>24</xdr:col>
      <xdr:colOff>114300</xdr:colOff>
      <xdr:row>95</xdr:row>
      <xdr:rowOff>110686</xdr:rowOff>
    </xdr:to>
    <xdr:sp macro="" textlink="">
      <xdr:nvSpPr>
        <xdr:cNvPr id="248" name="楕円 247"/>
        <xdr:cNvSpPr/>
      </xdr:nvSpPr>
      <xdr:spPr>
        <a:xfrm>
          <a:off x="4584700" y="16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31963</xdr:rowOff>
    </xdr:from>
    <xdr:ext cx="599010" cy="259045"/>
    <xdr:sp macro="" textlink="">
      <xdr:nvSpPr>
        <xdr:cNvPr id="249" name="衛生費該当値テキスト"/>
        <xdr:cNvSpPr txBox="1"/>
      </xdr:nvSpPr>
      <xdr:spPr>
        <a:xfrm>
          <a:off x="4686300" y="1614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59589</xdr:rowOff>
    </xdr:from>
    <xdr:to>
      <xdr:col>20</xdr:col>
      <xdr:colOff>38100</xdr:colOff>
      <xdr:row>95</xdr:row>
      <xdr:rowOff>161189</xdr:rowOff>
    </xdr:to>
    <xdr:sp macro="" textlink="">
      <xdr:nvSpPr>
        <xdr:cNvPr id="250" name="楕円 249"/>
        <xdr:cNvSpPr/>
      </xdr:nvSpPr>
      <xdr:spPr>
        <a:xfrm>
          <a:off x="3746500" y="163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6266</xdr:rowOff>
    </xdr:from>
    <xdr:ext cx="599010" cy="259045"/>
    <xdr:sp macro="" textlink="">
      <xdr:nvSpPr>
        <xdr:cNvPr id="251" name="テキスト ボックス 250"/>
        <xdr:cNvSpPr txBox="1"/>
      </xdr:nvSpPr>
      <xdr:spPr>
        <a:xfrm>
          <a:off x="3497795" y="161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90793</xdr:rowOff>
    </xdr:from>
    <xdr:to>
      <xdr:col>15</xdr:col>
      <xdr:colOff>101600</xdr:colOff>
      <xdr:row>96</xdr:row>
      <xdr:rowOff>20943</xdr:rowOff>
    </xdr:to>
    <xdr:sp macro="" textlink="">
      <xdr:nvSpPr>
        <xdr:cNvPr id="252" name="楕円 251"/>
        <xdr:cNvSpPr/>
      </xdr:nvSpPr>
      <xdr:spPr>
        <a:xfrm>
          <a:off x="2857500" y="1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37470</xdr:rowOff>
    </xdr:from>
    <xdr:ext cx="599010" cy="259045"/>
    <xdr:sp macro="" textlink="">
      <xdr:nvSpPr>
        <xdr:cNvPr id="253" name="テキスト ボックス 252"/>
        <xdr:cNvSpPr txBox="1"/>
      </xdr:nvSpPr>
      <xdr:spPr>
        <a:xfrm>
          <a:off x="2608795" y="1615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116520</xdr:rowOff>
    </xdr:from>
    <xdr:to>
      <xdr:col>10</xdr:col>
      <xdr:colOff>165100</xdr:colOff>
      <xdr:row>94</xdr:row>
      <xdr:rowOff>46670</xdr:rowOff>
    </xdr:to>
    <xdr:sp macro="" textlink="">
      <xdr:nvSpPr>
        <xdr:cNvPr id="254" name="楕円 253"/>
        <xdr:cNvSpPr/>
      </xdr:nvSpPr>
      <xdr:spPr>
        <a:xfrm>
          <a:off x="1968500" y="160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63197</xdr:rowOff>
    </xdr:from>
    <xdr:ext cx="599010" cy="259045"/>
    <xdr:sp macro="" textlink="">
      <xdr:nvSpPr>
        <xdr:cNvPr id="255" name="テキスト ボックス 254"/>
        <xdr:cNvSpPr txBox="1"/>
      </xdr:nvSpPr>
      <xdr:spPr>
        <a:xfrm>
          <a:off x="1719795" y="1583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67951</xdr:rowOff>
    </xdr:from>
    <xdr:to>
      <xdr:col>6</xdr:col>
      <xdr:colOff>38100</xdr:colOff>
      <xdr:row>95</xdr:row>
      <xdr:rowOff>169551</xdr:rowOff>
    </xdr:to>
    <xdr:sp macro="" textlink="">
      <xdr:nvSpPr>
        <xdr:cNvPr id="256" name="楕円 255"/>
        <xdr:cNvSpPr/>
      </xdr:nvSpPr>
      <xdr:spPr>
        <a:xfrm>
          <a:off x="1079500" y="163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14628</xdr:rowOff>
    </xdr:from>
    <xdr:ext cx="599010" cy="259045"/>
    <xdr:sp macro="" textlink="">
      <xdr:nvSpPr>
        <xdr:cNvPr id="257" name="テキスト ボックス 256"/>
        <xdr:cNvSpPr txBox="1"/>
      </xdr:nvSpPr>
      <xdr:spPr>
        <a:xfrm>
          <a:off x="830795" y="1613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121412</xdr:rowOff>
    </xdr:from>
    <xdr:to>
      <xdr:col>54</xdr:col>
      <xdr:colOff>189865</xdr:colOff>
      <xdr:row>39</xdr:row>
      <xdr:rowOff>44450</xdr:rowOff>
    </xdr:to>
    <xdr:cxnSp macro="">
      <xdr:nvCxnSpPr>
        <xdr:cNvPr id="281" name="直線コネクタ 280"/>
        <xdr:cNvCxnSpPr/>
      </xdr:nvCxnSpPr>
      <xdr:spPr>
        <a:xfrm flipV="1">
          <a:off x="10475595" y="5607812"/>
          <a:ext cx="1270" cy="112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68089</xdr:rowOff>
    </xdr:from>
    <xdr:ext cx="469744" cy="259045"/>
    <xdr:sp macro="" textlink="">
      <xdr:nvSpPr>
        <xdr:cNvPr id="284" name="労働費最大値テキスト"/>
        <xdr:cNvSpPr txBox="1"/>
      </xdr:nvSpPr>
      <xdr:spPr>
        <a:xfrm>
          <a:off x="10528300"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121412</xdr:rowOff>
    </xdr:from>
    <xdr:to>
      <xdr:col>55</xdr:col>
      <xdr:colOff>88900</xdr:colOff>
      <xdr:row>32</xdr:row>
      <xdr:rowOff>121412</xdr:rowOff>
    </xdr:to>
    <xdr:cxnSp macro="">
      <xdr:nvCxnSpPr>
        <xdr:cNvPr id="285" name="直線コネクタ 284"/>
        <xdr:cNvCxnSpPr/>
      </xdr:nvCxnSpPr>
      <xdr:spPr>
        <a:xfrm>
          <a:off x="10388600" y="56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117221</xdr:rowOff>
    </xdr:from>
    <xdr:to>
      <xdr:col>55</xdr:col>
      <xdr:colOff>0</xdr:colOff>
      <xdr:row>35</xdr:row>
      <xdr:rowOff>132461</xdr:rowOff>
    </xdr:to>
    <xdr:cxnSp macro="">
      <xdr:nvCxnSpPr>
        <xdr:cNvPr id="286" name="直線コネクタ 285"/>
        <xdr:cNvCxnSpPr/>
      </xdr:nvCxnSpPr>
      <xdr:spPr>
        <a:xfrm>
          <a:off x="9639300" y="5775071"/>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159148</xdr:rowOff>
    </xdr:from>
    <xdr:ext cx="378565" cy="259045"/>
    <xdr:sp macro="" textlink="">
      <xdr:nvSpPr>
        <xdr:cNvPr id="287" name="労働費平均値テキスト"/>
        <xdr:cNvSpPr txBox="1"/>
      </xdr:nvSpPr>
      <xdr:spPr>
        <a:xfrm>
          <a:off x="10528300" y="650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9271</xdr:rowOff>
    </xdr:from>
    <xdr:to>
      <xdr:col>55</xdr:col>
      <xdr:colOff>50800</xdr:colOff>
      <xdr:row>38</xdr:row>
      <xdr:rowOff>110871</xdr:rowOff>
    </xdr:to>
    <xdr:sp macro="" textlink="">
      <xdr:nvSpPr>
        <xdr:cNvPr id="288" name="フローチャート: 判断 287"/>
        <xdr:cNvSpPr/>
      </xdr:nvSpPr>
      <xdr:spPr>
        <a:xfrm>
          <a:off x="104267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122555</xdr:rowOff>
    </xdr:from>
    <xdr:to>
      <xdr:col>50</xdr:col>
      <xdr:colOff>114300</xdr:colOff>
      <xdr:row>33</xdr:row>
      <xdr:rowOff>117221</xdr:rowOff>
    </xdr:to>
    <xdr:cxnSp macro="">
      <xdr:nvCxnSpPr>
        <xdr:cNvPr id="289" name="直線コネクタ 288"/>
        <xdr:cNvCxnSpPr/>
      </xdr:nvCxnSpPr>
      <xdr:spPr>
        <a:xfrm>
          <a:off x="8750300" y="5608955"/>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143383</xdr:rowOff>
    </xdr:from>
    <xdr:to>
      <xdr:col>50</xdr:col>
      <xdr:colOff>165100</xdr:colOff>
      <xdr:row>38</xdr:row>
      <xdr:rowOff>73533</xdr:rowOff>
    </xdr:to>
    <xdr:sp macro="" textlink="">
      <xdr:nvSpPr>
        <xdr:cNvPr id="290" name="フローチャート: 判断 289"/>
        <xdr:cNvSpPr/>
      </xdr:nvSpPr>
      <xdr:spPr>
        <a:xfrm>
          <a:off x="9588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64660</xdr:rowOff>
    </xdr:from>
    <xdr:ext cx="378565" cy="259045"/>
    <xdr:sp macro="" textlink="">
      <xdr:nvSpPr>
        <xdr:cNvPr id="291" name="テキスト ボックス 290"/>
        <xdr:cNvSpPr txBox="1"/>
      </xdr:nvSpPr>
      <xdr:spPr>
        <a:xfrm>
          <a:off x="9450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103124</xdr:rowOff>
    </xdr:from>
    <xdr:to>
      <xdr:col>45</xdr:col>
      <xdr:colOff>177800</xdr:colOff>
      <xdr:row>32</xdr:row>
      <xdr:rowOff>122555</xdr:rowOff>
    </xdr:to>
    <xdr:cxnSp macro="">
      <xdr:nvCxnSpPr>
        <xdr:cNvPr id="292" name="直線コネクタ 291"/>
        <xdr:cNvCxnSpPr/>
      </xdr:nvCxnSpPr>
      <xdr:spPr>
        <a:xfrm>
          <a:off x="7861300" y="5418074"/>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137287</xdr:rowOff>
    </xdr:from>
    <xdr:to>
      <xdr:col>46</xdr:col>
      <xdr:colOff>38100</xdr:colOff>
      <xdr:row>38</xdr:row>
      <xdr:rowOff>67437</xdr:rowOff>
    </xdr:to>
    <xdr:sp macro="" textlink="">
      <xdr:nvSpPr>
        <xdr:cNvPr id="293" name="フローチャート: 判断 292"/>
        <xdr:cNvSpPr/>
      </xdr:nvSpPr>
      <xdr:spPr>
        <a:xfrm>
          <a:off x="8699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58564</xdr:rowOff>
    </xdr:from>
    <xdr:ext cx="378565" cy="259045"/>
    <xdr:sp macro="" textlink="">
      <xdr:nvSpPr>
        <xdr:cNvPr id="294" name="テキスト ボックス 293"/>
        <xdr:cNvSpPr txBox="1"/>
      </xdr:nvSpPr>
      <xdr:spPr>
        <a:xfrm>
          <a:off x="8561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103124</xdr:rowOff>
    </xdr:from>
    <xdr:to>
      <xdr:col>41</xdr:col>
      <xdr:colOff>50800</xdr:colOff>
      <xdr:row>33</xdr:row>
      <xdr:rowOff>162179</xdr:rowOff>
    </xdr:to>
    <xdr:cxnSp macro="">
      <xdr:nvCxnSpPr>
        <xdr:cNvPr id="295" name="直線コネクタ 294"/>
        <xdr:cNvCxnSpPr/>
      </xdr:nvCxnSpPr>
      <xdr:spPr>
        <a:xfrm flipV="1">
          <a:off x="6972300" y="5418074"/>
          <a:ext cx="8890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116332</xdr:rowOff>
    </xdr:from>
    <xdr:to>
      <xdr:col>41</xdr:col>
      <xdr:colOff>101600</xdr:colOff>
      <xdr:row>38</xdr:row>
      <xdr:rowOff>46482</xdr:rowOff>
    </xdr:to>
    <xdr:sp macro="" textlink="">
      <xdr:nvSpPr>
        <xdr:cNvPr id="296" name="フローチャート: 判断 295"/>
        <xdr:cNvSpPr/>
      </xdr:nvSpPr>
      <xdr:spPr>
        <a:xfrm>
          <a:off x="781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37609</xdr:rowOff>
    </xdr:from>
    <xdr:ext cx="378565" cy="259045"/>
    <xdr:sp macro="" textlink="">
      <xdr:nvSpPr>
        <xdr:cNvPr id="297" name="テキスト ボックス 296"/>
        <xdr:cNvSpPr txBox="1"/>
      </xdr:nvSpPr>
      <xdr:spPr>
        <a:xfrm>
          <a:off x="7672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153289</xdr:rowOff>
    </xdr:from>
    <xdr:to>
      <xdr:col>36</xdr:col>
      <xdr:colOff>165100</xdr:colOff>
      <xdr:row>38</xdr:row>
      <xdr:rowOff>83439</xdr:rowOff>
    </xdr:to>
    <xdr:sp macro="" textlink="">
      <xdr:nvSpPr>
        <xdr:cNvPr id="298" name="フローチャート: 判断 297"/>
        <xdr:cNvSpPr/>
      </xdr:nvSpPr>
      <xdr:spPr>
        <a:xfrm>
          <a:off x="6921500" y="649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74566</xdr:rowOff>
    </xdr:from>
    <xdr:ext cx="378565" cy="259045"/>
    <xdr:sp macro="" textlink="">
      <xdr:nvSpPr>
        <xdr:cNvPr id="299" name="テキスト ボックス 298"/>
        <xdr:cNvSpPr txBox="1"/>
      </xdr:nvSpPr>
      <xdr:spPr>
        <a:xfrm>
          <a:off x="6783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81661</xdr:rowOff>
    </xdr:from>
    <xdr:to>
      <xdr:col>55</xdr:col>
      <xdr:colOff>50800</xdr:colOff>
      <xdr:row>36</xdr:row>
      <xdr:rowOff>11811</xdr:rowOff>
    </xdr:to>
    <xdr:sp macro="" textlink="">
      <xdr:nvSpPr>
        <xdr:cNvPr id="305" name="楕円 304"/>
        <xdr:cNvSpPr/>
      </xdr:nvSpPr>
      <xdr:spPr>
        <a:xfrm>
          <a:off x="10426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104538</xdr:rowOff>
    </xdr:from>
    <xdr:ext cx="469744" cy="259045"/>
    <xdr:sp macro="" textlink="">
      <xdr:nvSpPr>
        <xdr:cNvPr id="306" name="労働費該当値テキスト"/>
        <xdr:cNvSpPr txBox="1"/>
      </xdr:nvSpPr>
      <xdr:spPr>
        <a:xfrm>
          <a:off x="10528300" y="593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66421</xdr:rowOff>
    </xdr:from>
    <xdr:to>
      <xdr:col>50</xdr:col>
      <xdr:colOff>165100</xdr:colOff>
      <xdr:row>33</xdr:row>
      <xdr:rowOff>168021</xdr:rowOff>
    </xdr:to>
    <xdr:sp macro="" textlink="">
      <xdr:nvSpPr>
        <xdr:cNvPr id="307" name="楕円 306"/>
        <xdr:cNvSpPr/>
      </xdr:nvSpPr>
      <xdr:spPr>
        <a:xfrm>
          <a:off x="9588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13098</xdr:rowOff>
    </xdr:from>
    <xdr:ext cx="469744" cy="259045"/>
    <xdr:sp macro="" textlink="">
      <xdr:nvSpPr>
        <xdr:cNvPr id="308" name="テキスト ボックス 307"/>
        <xdr:cNvSpPr txBox="1"/>
      </xdr:nvSpPr>
      <xdr:spPr>
        <a:xfrm>
          <a:off x="9404428" y="5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71755</xdr:rowOff>
    </xdr:from>
    <xdr:to>
      <xdr:col>46</xdr:col>
      <xdr:colOff>38100</xdr:colOff>
      <xdr:row>33</xdr:row>
      <xdr:rowOff>1905</xdr:rowOff>
    </xdr:to>
    <xdr:sp macro="" textlink="">
      <xdr:nvSpPr>
        <xdr:cNvPr id="309" name="楕円 308"/>
        <xdr:cNvSpPr/>
      </xdr:nvSpPr>
      <xdr:spPr>
        <a:xfrm>
          <a:off x="86995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18432</xdr:rowOff>
    </xdr:from>
    <xdr:ext cx="469744" cy="259045"/>
    <xdr:sp macro="" textlink="">
      <xdr:nvSpPr>
        <xdr:cNvPr id="310" name="テキスト ボックス 309"/>
        <xdr:cNvSpPr txBox="1"/>
      </xdr:nvSpPr>
      <xdr:spPr>
        <a:xfrm>
          <a:off x="8515428" y="53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52324</xdr:rowOff>
    </xdr:from>
    <xdr:to>
      <xdr:col>41</xdr:col>
      <xdr:colOff>101600</xdr:colOff>
      <xdr:row>31</xdr:row>
      <xdr:rowOff>153924</xdr:rowOff>
    </xdr:to>
    <xdr:sp macro="" textlink="">
      <xdr:nvSpPr>
        <xdr:cNvPr id="311" name="楕円 310"/>
        <xdr:cNvSpPr/>
      </xdr:nvSpPr>
      <xdr:spPr>
        <a:xfrm>
          <a:off x="7810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170451</xdr:rowOff>
    </xdr:from>
    <xdr:ext cx="469744" cy="259045"/>
    <xdr:sp macro="" textlink="">
      <xdr:nvSpPr>
        <xdr:cNvPr id="312" name="テキスト ボックス 311"/>
        <xdr:cNvSpPr txBox="1"/>
      </xdr:nvSpPr>
      <xdr:spPr>
        <a:xfrm>
          <a:off x="7626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111379</xdr:rowOff>
    </xdr:from>
    <xdr:to>
      <xdr:col>36</xdr:col>
      <xdr:colOff>165100</xdr:colOff>
      <xdr:row>34</xdr:row>
      <xdr:rowOff>41529</xdr:rowOff>
    </xdr:to>
    <xdr:sp macro="" textlink="">
      <xdr:nvSpPr>
        <xdr:cNvPr id="313" name="楕円 312"/>
        <xdr:cNvSpPr/>
      </xdr:nvSpPr>
      <xdr:spPr>
        <a:xfrm>
          <a:off x="69215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58056</xdr:rowOff>
    </xdr:from>
    <xdr:ext cx="469744" cy="259045"/>
    <xdr:sp macro="" textlink="">
      <xdr:nvSpPr>
        <xdr:cNvPr id="314" name="テキスト ボックス 313"/>
        <xdr:cNvSpPr txBox="1"/>
      </xdr:nvSpPr>
      <xdr:spPr>
        <a:xfrm>
          <a:off x="6737428" y="55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6" name="直線コネクタ 335"/>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7"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8" name="直線コネクタ 337"/>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9"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40" name="直線コネクタ 339"/>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4469</xdr:rowOff>
    </xdr:from>
    <xdr:to>
      <xdr:col>55</xdr:col>
      <xdr:colOff>0</xdr:colOff>
      <xdr:row>55</xdr:row>
      <xdr:rowOff>149539</xdr:rowOff>
    </xdr:to>
    <xdr:cxnSp macro="">
      <xdr:nvCxnSpPr>
        <xdr:cNvPr id="341" name="直線コネクタ 340"/>
        <xdr:cNvCxnSpPr/>
      </xdr:nvCxnSpPr>
      <xdr:spPr>
        <a:xfrm flipV="1">
          <a:off x="9639300" y="9434219"/>
          <a:ext cx="838200" cy="1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2"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3" name="フローチャート: 判断 342"/>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149539</xdr:rowOff>
    </xdr:from>
    <xdr:to>
      <xdr:col>50</xdr:col>
      <xdr:colOff>114300</xdr:colOff>
      <xdr:row>56</xdr:row>
      <xdr:rowOff>120456</xdr:rowOff>
    </xdr:to>
    <xdr:cxnSp macro="">
      <xdr:nvCxnSpPr>
        <xdr:cNvPr id="344" name="直線コネクタ 343"/>
        <xdr:cNvCxnSpPr/>
      </xdr:nvCxnSpPr>
      <xdr:spPr>
        <a:xfrm flipV="1">
          <a:off x="8750300" y="9579289"/>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5" name="フローチャート: 判断 344"/>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6" name="テキスト ボックス 345"/>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120456</xdr:rowOff>
    </xdr:from>
    <xdr:to>
      <xdr:col>45</xdr:col>
      <xdr:colOff>177800</xdr:colOff>
      <xdr:row>57</xdr:row>
      <xdr:rowOff>31252</xdr:rowOff>
    </xdr:to>
    <xdr:cxnSp macro="">
      <xdr:nvCxnSpPr>
        <xdr:cNvPr id="347" name="直線コネクタ 346"/>
        <xdr:cNvCxnSpPr/>
      </xdr:nvCxnSpPr>
      <xdr:spPr>
        <a:xfrm flipV="1">
          <a:off x="7861300" y="9721656"/>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8" name="フローチャート: 判断 347"/>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9" name="テキスト ボックス 348"/>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131617</xdr:rowOff>
    </xdr:from>
    <xdr:to>
      <xdr:col>41</xdr:col>
      <xdr:colOff>50800</xdr:colOff>
      <xdr:row>57</xdr:row>
      <xdr:rowOff>31252</xdr:rowOff>
    </xdr:to>
    <xdr:cxnSp macro="">
      <xdr:nvCxnSpPr>
        <xdr:cNvPr id="350" name="直線コネクタ 349"/>
        <xdr:cNvCxnSpPr/>
      </xdr:nvCxnSpPr>
      <xdr:spPr>
        <a:xfrm>
          <a:off x="6972300" y="9732817"/>
          <a:ext cx="889000" cy="7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51" name="フローチャート: 判断 350"/>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2" name="テキスト ボックス 351"/>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3" name="フローチャート: 判断 352"/>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4" name="テキスト ボックス 353"/>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125119</xdr:rowOff>
    </xdr:from>
    <xdr:to>
      <xdr:col>55</xdr:col>
      <xdr:colOff>50800</xdr:colOff>
      <xdr:row>55</xdr:row>
      <xdr:rowOff>55269</xdr:rowOff>
    </xdr:to>
    <xdr:sp macro="" textlink="">
      <xdr:nvSpPr>
        <xdr:cNvPr id="360" name="楕円 359"/>
        <xdr:cNvSpPr/>
      </xdr:nvSpPr>
      <xdr:spPr>
        <a:xfrm>
          <a:off x="10426700" y="93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147996</xdr:rowOff>
    </xdr:from>
    <xdr:ext cx="599010" cy="259045"/>
    <xdr:sp macro="" textlink="">
      <xdr:nvSpPr>
        <xdr:cNvPr id="361" name="農林水産業費該当値テキスト"/>
        <xdr:cNvSpPr txBox="1"/>
      </xdr:nvSpPr>
      <xdr:spPr>
        <a:xfrm>
          <a:off x="10528300" y="92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98739</xdr:rowOff>
    </xdr:from>
    <xdr:to>
      <xdr:col>50</xdr:col>
      <xdr:colOff>165100</xdr:colOff>
      <xdr:row>56</xdr:row>
      <xdr:rowOff>28889</xdr:rowOff>
    </xdr:to>
    <xdr:sp macro="" textlink="">
      <xdr:nvSpPr>
        <xdr:cNvPr id="362" name="楕円 361"/>
        <xdr:cNvSpPr/>
      </xdr:nvSpPr>
      <xdr:spPr>
        <a:xfrm>
          <a:off x="9588500" y="95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45416</xdr:rowOff>
    </xdr:from>
    <xdr:ext cx="599010" cy="259045"/>
    <xdr:sp macro="" textlink="">
      <xdr:nvSpPr>
        <xdr:cNvPr id="363" name="テキスト ボックス 362"/>
        <xdr:cNvSpPr txBox="1"/>
      </xdr:nvSpPr>
      <xdr:spPr>
        <a:xfrm>
          <a:off x="9339795" y="930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69656</xdr:rowOff>
    </xdr:from>
    <xdr:to>
      <xdr:col>46</xdr:col>
      <xdr:colOff>38100</xdr:colOff>
      <xdr:row>56</xdr:row>
      <xdr:rowOff>171256</xdr:rowOff>
    </xdr:to>
    <xdr:sp macro="" textlink="">
      <xdr:nvSpPr>
        <xdr:cNvPr id="364" name="楕円 363"/>
        <xdr:cNvSpPr/>
      </xdr:nvSpPr>
      <xdr:spPr>
        <a:xfrm>
          <a:off x="8699500" y="96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162383</xdr:rowOff>
    </xdr:from>
    <xdr:ext cx="534377" cy="259045"/>
    <xdr:sp macro="" textlink="">
      <xdr:nvSpPr>
        <xdr:cNvPr id="365" name="テキスト ボックス 364"/>
        <xdr:cNvSpPr txBox="1"/>
      </xdr:nvSpPr>
      <xdr:spPr>
        <a:xfrm>
          <a:off x="8483111" y="976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151902</xdr:rowOff>
    </xdr:from>
    <xdr:to>
      <xdr:col>41</xdr:col>
      <xdr:colOff>101600</xdr:colOff>
      <xdr:row>57</xdr:row>
      <xdr:rowOff>82052</xdr:rowOff>
    </xdr:to>
    <xdr:sp macro="" textlink="">
      <xdr:nvSpPr>
        <xdr:cNvPr id="366" name="楕円 365"/>
        <xdr:cNvSpPr/>
      </xdr:nvSpPr>
      <xdr:spPr>
        <a:xfrm>
          <a:off x="7810500" y="97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73179</xdr:rowOff>
    </xdr:from>
    <xdr:ext cx="534377" cy="259045"/>
    <xdr:sp macro="" textlink="">
      <xdr:nvSpPr>
        <xdr:cNvPr id="367" name="テキスト ボックス 366"/>
        <xdr:cNvSpPr txBox="1"/>
      </xdr:nvSpPr>
      <xdr:spPr>
        <a:xfrm>
          <a:off x="7594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80817</xdr:rowOff>
    </xdr:from>
    <xdr:to>
      <xdr:col>36</xdr:col>
      <xdr:colOff>165100</xdr:colOff>
      <xdr:row>57</xdr:row>
      <xdr:rowOff>10967</xdr:rowOff>
    </xdr:to>
    <xdr:sp macro="" textlink="">
      <xdr:nvSpPr>
        <xdr:cNvPr id="368" name="楕円 367"/>
        <xdr:cNvSpPr/>
      </xdr:nvSpPr>
      <xdr:spPr>
        <a:xfrm>
          <a:off x="6921500" y="96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2094</xdr:rowOff>
    </xdr:from>
    <xdr:ext cx="534377" cy="259045"/>
    <xdr:sp macro="" textlink="">
      <xdr:nvSpPr>
        <xdr:cNvPr id="369" name="テキスト ボックス 368"/>
        <xdr:cNvSpPr txBox="1"/>
      </xdr:nvSpPr>
      <xdr:spPr>
        <a:xfrm>
          <a:off x="6705111" y="97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91" name="直線コネクタ 390"/>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2"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3" name="直線コネクタ 392"/>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4"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5" name="直線コネクタ 394"/>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53161</xdr:rowOff>
    </xdr:from>
    <xdr:to>
      <xdr:col>55</xdr:col>
      <xdr:colOff>0</xdr:colOff>
      <xdr:row>78</xdr:row>
      <xdr:rowOff>4158</xdr:rowOff>
    </xdr:to>
    <xdr:cxnSp macro="">
      <xdr:nvCxnSpPr>
        <xdr:cNvPr id="396" name="直線コネクタ 395"/>
        <xdr:cNvCxnSpPr/>
      </xdr:nvCxnSpPr>
      <xdr:spPr>
        <a:xfrm flipV="1">
          <a:off x="9639300" y="13254811"/>
          <a:ext cx="838200" cy="1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7"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8" name="フローチャート: 判断 397"/>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46541</xdr:rowOff>
    </xdr:from>
    <xdr:to>
      <xdr:col>50</xdr:col>
      <xdr:colOff>114300</xdr:colOff>
      <xdr:row>78</xdr:row>
      <xdr:rowOff>4158</xdr:rowOff>
    </xdr:to>
    <xdr:cxnSp macro="">
      <xdr:nvCxnSpPr>
        <xdr:cNvPr id="399" name="直線コネクタ 398"/>
        <xdr:cNvCxnSpPr/>
      </xdr:nvCxnSpPr>
      <xdr:spPr>
        <a:xfrm>
          <a:off x="8750300" y="13076741"/>
          <a:ext cx="889000" cy="30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400" name="フローチャート: 判断 399"/>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401" name="テキスト ボックス 400"/>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46541</xdr:rowOff>
    </xdr:from>
    <xdr:to>
      <xdr:col>45</xdr:col>
      <xdr:colOff>177800</xdr:colOff>
      <xdr:row>77</xdr:row>
      <xdr:rowOff>18250</xdr:rowOff>
    </xdr:to>
    <xdr:cxnSp macro="">
      <xdr:nvCxnSpPr>
        <xdr:cNvPr id="402" name="直線コネクタ 401"/>
        <xdr:cNvCxnSpPr/>
      </xdr:nvCxnSpPr>
      <xdr:spPr>
        <a:xfrm flipV="1">
          <a:off x="7861300" y="13076741"/>
          <a:ext cx="889000" cy="1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3" name="フローチャート: 判断 402"/>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4" name="テキスト ボックス 403"/>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18250</xdr:rowOff>
    </xdr:from>
    <xdr:to>
      <xdr:col>41</xdr:col>
      <xdr:colOff>50800</xdr:colOff>
      <xdr:row>77</xdr:row>
      <xdr:rowOff>51643</xdr:rowOff>
    </xdr:to>
    <xdr:cxnSp macro="">
      <xdr:nvCxnSpPr>
        <xdr:cNvPr id="405" name="直線コネクタ 404"/>
        <xdr:cNvCxnSpPr/>
      </xdr:nvCxnSpPr>
      <xdr:spPr>
        <a:xfrm flipV="1">
          <a:off x="6972300" y="13219900"/>
          <a:ext cx="889000" cy="3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6" name="フローチャート: 判断 405"/>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7" name="テキスト ボックス 406"/>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8" name="フローチャート: 判断 407"/>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9" name="テキスト ボックス 408"/>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2361</xdr:rowOff>
    </xdr:from>
    <xdr:to>
      <xdr:col>55</xdr:col>
      <xdr:colOff>50800</xdr:colOff>
      <xdr:row>77</xdr:row>
      <xdr:rowOff>103961</xdr:rowOff>
    </xdr:to>
    <xdr:sp macro="" textlink="">
      <xdr:nvSpPr>
        <xdr:cNvPr id="415" name="楕円 414"/>
        <xdr:cNvSpPr/>
      </xdr:nvSpPr>
      <xdr:spPr>
        <a:xfrm>
          <a:off x="10426700" y="132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152238</xdr:rowOff>
    </xdr:from>
    <xdr:ext cx="534377" cy="259045"/>
    <xdr:sp macro="" textlink="">
      <xdr:nvSpPr>
        <xdr:cNvPr id="416" name="商工費該当値テキスト"/>
        <xdr:cNvSpPr txBox="1"/>
      </xdr:nvSpPr>
      <xdr:spPr>
        <a:xfrm>
          <a:off x="10528300" y="131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124808</xdr:rowOff>
    </xdr:from>
    <xdr:to>
      <xdr:col>50</xdr:col>
      <xdr:colOff>165100</xdr:colOff>
      <xdr:row>78</xdr:row>
      <xdr:rowOff>54958</xdr:rowOff>
    </xdr:to>
    <xdr:sp macro="" textlink="">
      <xdr:nvSpPr>
        <xdr:cNvPr id="417" name="楕円 416"/>
        <xdr:cNvSpPr/>
      </xdr:nvSpPr>
      <xdr:spPr>
        <a:xfrm>
          <a:off x="9588500" y="133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46085</xdr:rowOff>
    </xdr:from>
    <xdr:ext cx="534377" cy="259045"/>
    <xdr:sp macro="" textlink="">
      <xdr:nvSpPr>
        <xdr:cNvPr id="418" name="テキスト ボックス 417"/>
        <xdr:cNvSpPr txBox="1"/>
      </xdr:nvSpPr>
      <xdr:spPr>
        <a:xfrm>
          <a:off x="9372111" y="134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167191</xdr:rowOff>
    </xdr:from>
    <xdr:to>
      <xdr:col>46</xdr:col>
      <xdr:colOff>38100</xdr:colOff>
      <xdr:row>76</xdr:row>
      <xdr:rowOff>97341</xdr:rowOff>
    </xdr:to>
    <xdr:sp macro="" textlink="">
      <xdr:nvSpPr>
        <xdr:cNvPr id="419" name="楕円 418"/>
        <xdr:cNvSpPr/>
      </xdr:nvSpPr>
      <xdr:spPr>
        <a:xfrm>
          <a:off x="8699500" y="130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113868</xdr:rowOff>
    </xdr:from>
    <xdr:ext cx="534377" cy="259045"/>
    <xdr:sp macro="" textlink="">
      <xdr:nvSpPr>
        <xdr:cNvPr id="420" name="テキスト ボックス 419"/>
        <xdr:cNvSpPr txBox="1"/>
      </xdr:nvSpPr>
      <xdr:spPr>
        <a:xfrm>
          <a:off x="8483111" y="128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138900</xdr:rowOff>
    </xdr:from>
    <xdr:to>
      <xdr:col>41</xdr:col>
      <xdr:colOff>101600</xdr:colOff>
      <xdr:row>77</xdr:row>
      <xdr:rowOff>69050</xdr:rowOff>
    </xdr:to>
    <xdr:sp macro="" textlink="">
      <xdr:nvSpPr>
        <xdr:cNvPr id="421" name="楕円 420"/>
        <xdr:cNvSpPr/>
      </xdr:nvSpPr>
      <xdr:spPr>
        <a:xfrm>
          <a:off x="7810500" y="13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85576</xdr:rowOff>
    </xdr:from>
    <xdr:ext cx="534377" cy="259045"/>
    <xdr:sp macro="" textlink="">
      <xdr:nvSpPr>
        <xdr:cNvPr id="422" name="テキスト ボックス 421"/>
        <xdr:cNvSpPr txBox="1"/>
      </xdr:nvSpPr>
      <xdr:spPr>
        <a:xfrm>
          <a:off x="7594111" y="129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843</xdr:rowOff>
    </xdr:from>
    <xdr:to>
      <xdr:col>36</xdr:col>
      <xdr:colOff>165100</xdr:colOff>
      <xdr:row>77</xdr:row>
      <xdr:rowOff>102443</xdr:rowOff>
    </xdr:to>
    <xdr:sp macro="" textlink="">
      <xdr:nvSpPr>
        <xdr:cNvPr id="423" name="楕円 422"/>
        <xdr:cNvSpPr/>
      </xdr:nvSpPr>
      <xdr:spPr>
        <a:xfrm>
          <a:off x="6921500" y="132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118970</xdr:rowOff>
    </xdr:from>
    <xdr:ext cx="534377" cy="259045"/>
    <xdr:sp macro="" textlink="">
      <xdr:nvSpPr>
        <xdr:cNvPr id="424" name="テキスト ボックス 423"/>
        <xdr:cNvSpPr txBox="1"/>
      </xdr:nvSpPr>
      <xdr:spPr>
        <a:xfrm>
          <a:off x="6705111" y="12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6" name="直線コネクタ 445"/>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7"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8" name="直線コネクタ 447"/>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9"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50" name="直線コネクタ 449"/>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154124</xdr:rowOff>
    </xdr:from>
    <xdr:to>
      <xdr:col>55</xdr:col>
      <xdr:colOff>0</xdr:colOff>
      <xdr:row>96</xdr:row>
      <xdr:rowOff>34626</xdr:rowOff>
    </xdr:to>
    <xdr:cxnSp macro="">
      <xdr:nvCxnSpPr>
        <xdr:cNvPr id="451" name="直線コネクタ 450"/>
        <xdr:cNvCxnSpPr/>
      </xdr:nvCxnSpPr>
      <xdr:spPr>
        <a:xfrm flipV="1">
          <a:off x="9639300" y="16441874"/>
          <a:ext cx="838200" cy="5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2"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3" name="フローチャート: 判断 452"/>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34626</xdr:rowOff>
    </xdr:from>
    <xdr:to>
      <xdr:col>50</xdr:col>
      <xdr:colOff>114300</xdr:colOff>
      <xdr:row>96</xdr:row>
      <xdr:rowOff>45000</xdr:rowOff>
    </xdr:to>
    <xdr:cxnSp macro="">
      <xdr:nvCxnSpPr>
        <xdr:cNvPr id="454" name="直線コネクタ 453"/>
        <xdr:cNvCxnSpPr/>
      </xdr:nvCxnSpPr>
      <xdr:spPr>
        <a:xfrm flipV="1">
          <a:off x="8750300" y="16493826"/>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5" name="フローチャート: 判断 454"/>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6" name="テキスト ボックス 455"/>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45000</xdr:rowOff>
    </xdr:from>
    <xdr:to>
      <xdr:col>45</xdr:col>
      <xdr:colOff>177800</xdr:colOff>
      <xdr:row>97</xdr:row>
      <xdr:rowOff>61702</xdr:rowOff>
    </xdr:to>
    <xdr:cxnSp macro="">
      <xdr:nvCxnSpPr>
        <xdr:cNvPr id="457" name="直線コネクタ 456"/>
        <xdr:cNvCxnSpPr/>
      </xdr:nvCxnSpPr>
      <xdr:spPr>
        <a:xfrm flipV="1">
          <a:off x="7861300" y="16504200"/>
          <a:ext cx="889000" cy="18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8" name="フローチャート: 判断 457"/>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9" name="テキスト ボックス 458"/>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32803</xdr:rowOff>
    </xdr:from>
    <xdr:to>
      <xdr:col>41</xdr:col>
      <xdr:colOff>50800</xdr:colOff>
      <xdr:row>97</xdr:row>
      <xdr:rowOff>61702</xdr:rowOff>
    </xdr:to>
    <xdr:cxnSp macro="">
      <xdr:nvCxnSpPr>
        <xdr:cNvPr id="460" name="直線コネクタ 459"/>
        <xdr:cNvCxnSpPr/>
      </xdr:nvCxnSpPr>
      <xdr:spPr>
        <a:xfrm>
          <a:off x="6972300" y="16663453"/>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61" name="フローチャート: 判断 460"/>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2" name="テキスト ボックス 461"/>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3" name="フローチャート: 判断 462"/>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4" name="テキスト ボックス 463"/>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103324</xdr:rowOff>
    </xdr:from>
    <xdr:to>
      <xdr:col>55</xdr:col>
      <xdr:colOff>50800</xdr:colOff>
      <xdr:row>96</xdr:row>
      <xdr:rowOff>33474</xdr:rowOff>
    </xdr:to>
    <xdr:sp macro="" textlink="">
      <xdr:nvSpPr>
        <xdr:cNvPr id="470" name="楕円 469"/>
        <xdr:cNvSpPr/>
      </xdr:nvSpPr>
      <xdr:spPr>
        <a:xfrm>
          <a:off x="10426700" y="163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126201</xdr:rowOff>
    </xdr:from>
    <xdr:ext cx="599010" cy="259045"/>
    <xdr:sp macro="" textlink="">
      <xdr:nvSpPr>
        <xdr:cNvPr id="471" name="土木費該当値テキスト"/>
        <xdr:cNvSpPr txBox="1"/>
      </xdr:nvSpPr>
      <xdr:spPr>
        <a:xfrm>
          <a:off x="10528300" y="162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155276</xdr:rowOff>
    </xdr:from>
    <xdr:to>
      <xdr:col>50</xdr:col>
      <xdr:colOff>165100</xdr:colOff>
      <xdr:row>96</xdr:row>
      <xdr:rowOff>85426</xdr:rowOff>
    </xdr:to>
    <xdr:sp macro="" textlink="">
      <xdr:nvSpPr>
        <xdr:cNvPr id="472" name="楕円 471"/>
        <xdr:cNvSpPr/>
      </xdr:nvSpPr>
      <xdr:spPr>
        <a:xfrm>
          <a:off x="9588500" y="16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76553</xdr:rowOff>
    </xdr:from>
    <xdr:ext cx="534377" cy="259045"/>
    <xdr:sp macro="" textlink="">
      <xdr:nvSpPr>
        <xdr:cNvPr id="473" name="テキスト ボックス 472"/>
        <xdr:cNvSpPr txBox="1"/>
      </xdr:nvSpPr>
      <xdr:spPr>
        <a:xfrm>
          <a:off x="9372111" y="165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165650</xdr:rowOff>
    </xdr:from>
    <xdr:to>
      <xdr:col>46</xdr:col>
      <xdr:colOff>38100</xdr:colOff>
      <xdr:row>96</xdr:row>
      <xdr:rowOff>95800</xdr:rowOff>
    </xdr:to>
    <xdr:sp macro="" textlink="">
      <xdr:nvSpPr>
        <xdr:cNvPr id="474" name="楕円 473"/>
        <xdr:cNvSpPr/>
      </xdr:nvSpPr>
      <xdr:spPr>
        <a:xfrm>
          <a:off x="8699500" y="164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86927</xdr:rowOff>
    </xdr:from>
    <xdr:ext cx="534377" cy="259045"/>
    <xdr:sp macro="" textlink="">
      <xdr:nvSpPr>
        <xdr:cNvPr id="475" name="テキスト ボックス 474"/>
        <xdr:cNvSpPr txBox="1"/>
      </xdr:nvSpPr>
      <xdr:spPr>
        <a:xfrm>
          <a:off x="8483111" y="165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10902</xdr:rowOff>
    </xdr:from>
    <xdr:to>
      <xdr:col>41</xdr:col>
      <xdr:colOff>101600</xdr:colOff>
      <xdr:row>97</xdr:row>
      <xdr:rowOff>112502</xdr:rowOff>
    </xdr:to>
    <xdr:sp macro="" textlink="">
      <xdr:nvSpPr>
        <xdr:cNvPr id="476" name="楕円 475"/>
        <xdr:cNvSpPr/>
      </xdr:nvSpPr>
      <xdr:spPr>
        <a:xfrm>
          <a:off x="7810500" y="166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103629</xdr:rowOff>
    </xdr:from>
    <xdr:ext cx="534377" cy="259045"/>
    <xdr:sp macro="" textlink="">
      <xdr:nvSpPr>
        <xdr:cNvPr id="477" name="テキスト ボックス 476"/>
        <xdr:cNvSpPr txBox="1"/>
      </xdr:nvSpPr>
      <xdr:spPr>
        <a:xfrm>
          <a:off x="7594111" y="167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153453</xdr:rowOff>
    </xdr:from>
    <xdr:to>
      <xdr:col>36</xdr:col>
      <xdr:colOff>165100</xdr:colOff>
      <xdr:row>97</xdr:row>
      <xdr:rowOff>83603</xdr:rowOff>
    </xdr:to>
    <xdr:sp macro="" textlink="">
      <xdr:nvSpPr>
        <xdr:cNvPr id="478" name="楕円 477"/>
        <xdr:cNvSpPr/>
      </xdr:nvSpPr>
      <xdr:spPr>
        <a:xfrm>
          <a:off x="6921500" y="166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74730</xdr:rowOff>
    </xdr:from>
    <xdr:ext cx="534377" cy="259045"/>
    <xdr:sp macro="" textlink="">
      <xdr:nvSpPr>
        <xdr:cNvPr id="479" name="テキスト ボックス 478"/>
        <xdr:cNvSpPr txBox="1"/>
      </xdr:nvSpPr>
      <xdr:spPr>
        <a:xfrm>
          <a:off x="6705111" y="167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501" name="直線コネクタ 500"/>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2"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3" name="直線コネクタ 502"/>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4"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5" name="直線コネクタ 504"/>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49750</xdr:rowOff>
    </xdr:from>
    <xdr:to>
      <xdr:col>85</xdr:col>
      <xdr:colOff>127000</xdr:colOff>
      <xdr:row>37</xdr:row>
      <xdr:rowOff>58136</xdr:rowOff>
    </xdr:to>
    <xdr:cxnSp macro="">
      <xdr:nvCxnSpPr>
        <xdr:cNvPr id="506" name="直線コネクタ 505"/>
        <xdr:cNvCxnSpPr/>
      </xdr:nvCxnSpPr>
      <xdr:spPr>
        <a:xfrm flipV="1">
          <a:off x="15481300" y="6393400"/>
          <a:ext cx="838200" cy="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7"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8" name="フローチャート: 判断 507"/>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58136</xdr:rowOff>
    </xdr:from>
    <xdr:to>
      <xdr:col>81</xdr:col>
      <xdr:colOff>50800</xdr:colOff>
      <xdr:row>37</xdr:row>
      <xdr:rowOff>67453</xdr:rowOff>
    </xdr:to>
    <xdr:cxnSp macro="">
      <xdr:nvCxnSpPr>
        <xdr:cNvPr id="509" name="直線コネクタ 508"/>
        <xdr:cNvCxnSpPr/>
      </xdr:nvCxnSpPr>
      <xdr:spPr>
        <a:xfrm flipV="1">
          <a:off x="14592300" y="6401786"/>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10" name="フローチャート: 判断 509"/>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11" name="テキスト ボックス 510"/>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67453</xdr:rowOff>
    </xdr:from>
    <xdr:to>
      <xdr:col>76</xdr:col>
      <xdr:colOff>114300</xdr:colOff>
      <xdr:row>37</xdr:row>
      <xdr:rowOff>116044</xdr:rowOff>
    </xdr:to>
    <xdr:cxnSp macro="">
      <xdr:nvCxnSpPr>
        <xdr:cNvPr id="512" name="直線コネクタ 511"/>
        <xdr:cNvCxnSpPr/>
      </xdr:nvCxnSpPr>
      <xdr:spPr>
        <a:xfrm flipV="1">
          <a:off x="13703300" y="6411103"/>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3" name="フローチャート: 判断 512"/>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4" name="テキスト ボックス 513"/>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77169</xdr:rowOff>
    </xdr:from>
    <xdr:to>
      <xdr:col>71</xdr:col>
      <xdr:colOff>177800</xdr:colOff>
      <xdr:row>37</xdr:row>
      <xdr:rowOff>116044</xdr:rowOff>
    </xdr:to>
    <xdr:cxnSp macro="">
      <xdr:nvCxnSpPr>
        <xdr:cNvPr id="515" name="直線コネクタ 514"/>
        <xdr:cNvCxnSpPr/>
      </xdr:nvCxnSpPr>
      <xdr:spPr>
        <a:xfrm>
          <a:off x="12814300" y="6420819"/>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6" name="フローチャート: 判断 515"/>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7" name="テキスト ボックス 516"/>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8" name="フローチャート: 判断 517"/>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9" name="テキスト ボックス 518"/>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170400</xdr:rowOff>
    </xdr:from>
    <xdr:to>
      <xdr:col>85</xdr:col>
      <xdr:colOff>177800</xdr:colOff>
      <xdr:row>37</xdr:row>
      <xdr:rowOff>100550</xdr:rowOff>
    </xdr:to>
    <xdr:sp macro="" textlink="">
      <xdr:nvSpPr>
        <xdr:cNvPr id="525" name="楕円 524"/>
        <xdr:cNvSpPr/>
      </xdr:nvSpPr>
      <xdr:spPr>
        <a:xfrm>
          <a:off x="16268700" y="63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21827</xdr:rowOff>
    </xdr:from>
    <xdr:ext cx="534377" cy="259045"/>
    <xdr:sp macro="" textlink="">
      <xdr:nvSpPr>
        <xdr:cNvPr id="526" name="消防費該当値テキスト"/>
        <xdr:cNvSpPr txBox="1"/>
      </xdr:nvSpPr>
      <xdr:spPr>
        <a:xfrm>
          <a:off x="16370300" y="61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7336</xdr:rowOff>
    </xdr:from>
    <xdr:to>
      <xdr:col>81</xdr:col>
      <xdr:colOff>101600</xdr:colOff>
      <xdr:row>37</xdr:row>
      <xdr:rowOff>108936</xdr:rowOff>
    </xdr:to>
    <xdr:sp macro="" textlink="">
      <xdr:nvSpPr>
        <xdr:cNvPr id="527" name="楕円 526"/>
        <xdr:cNvSpPr/>
      </xdr:nvSpPr>
      <xdr:spPr>
        <a:xfrm>
          <a:off x="15430500" y="63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125463</xdr:rowOff>
    </xdr:from>
    <xdr:ext cx="534377" cy="259045"/>
    <xdr:sp macro="" textlink="">
      <xdr:nvSpPr>
        <xdr:cNvPr id="528" name="テキスト ボックス 527"/>
        <xdr:cNvSpPr txBox="1"/>
      </xdr:nvSpPr>
      <xdr:spPr>
        <a:xfrm>
          <a:off x="15214111" y="61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16653</xdr:rowOff>
    </xdr:from>
    <xdr:to>
      <xdr:col>76</xdr:col>
      <xdr:colOff>165100</xdr:colOff>
      <xdr:row>37</xdr:row>
      <xdr:rowOff>118253</xdr:rowOff>
    </xdr:to>
    <xdr:sp macro="" textlink="">
      <xdr:nvSpPr>
        <xdr:cNvPr id="529" name="楕円 528"/>
        <xdr:cNvSpPr/>
      </xdr:nvSpPr>
      <xdr:spPr>
        <a:xfrm>
          <a:off x="14541500" y="63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134780</xdr:rowOff>
    </xdr:from>
    <xdr:ext cx="534377" cy="259045"/>
    <xdr:sp macro="" textlink="">
      <xdr:nvSpPr>
        <xdr:cNvPr id="530" name="テキスト ボックス 529"/>
        <xdr:cNvSpPr txBox="1"/>
      </xdr:nvSpPr>
      <xdr:spPr>
        <a:xfrm>
          <a:off x="14325111" y="6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65244</xdr:rowOff>
    </xdr:from>
    <xdr:to>
      <xdr:col>72</xdr:col>
      <xdr:colOff>38100</xdr:colOff>
      <xdr:row>37</xdr:row>
      <xdr:rowOff>166844</xdr:rowOff>
    </xdr:to>
    <xdr:sp macro="" textlink="">
      <xdr:nvSpPr>
        <xdr:cNvPr id="531" name="楕円 530"/>
        <xdr:cNvSpPr/>
      </xdr:nvSpPr>
      <xdr:spPr>
        <a:xfrm>
          <a:off x="13652500" y="64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11921</xdr:rowOff>
    </xdr:from>
    <xdr:ext cx="534377" cy="259045"/>
    <xdr:sp macro="" textlink="">
      <xdr:nvSpPr>
        <xdr:cNvPr id="532" name="テキスト ボックス 531"/>
        <xdr:cNvSpPr txBox="1"/>
      </xdr:nvSpPr>
      <xdr:spPr>
        <a:xfrm>
          <a:off x="13436111" y="618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26369</xdr:rowOff>
    </xdr:from>
    <xdr:to>
      <xdr:col>67</xdr:col>
      <xdr:colOff>101600</xdr:colOff>
      <xdr:row>37</xdr:row>
      <xdr:rowOff>127969</xdr:rowOff>
    </xdr:to>
    <xdr:sp macro="" textlink="">
      <xdr:nvSpPr>
        <xdr:cNvPr id="533" name="楕円 532"/>
        <xdr:cNvSpPr/>
      </xdr:nvSpPr>
      <xdr:spPr>
        <a:xfrm>
          <a:off x="12763500" y="63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144496</xdr:rowOff>
    </xdr:from>
    <xdr:ext cx="534377" cy="259045"/>
    <xdr:sp macro="" textlink="">
      <xdr:nvSpPr>
        <xdr:cNvPr id="534" name="テキスト ボックス 533"/>
        <xdr:cNvSpPr txBox="1"/>
      </xdr:nvSpPr>
      <xdr:spPr>
        <a:xfrm>
          <a:off x="12547111" y="61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6" name="直線コネクタ 555"/>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7"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8" name="直線コネクタ 557"/>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9"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60" name="直線コネクタ 559"/>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77228</xdr:rowOff>
    </xdr:from>
    <xdr:to>
      <xdr:col>85</xdr:col>
      <xdr:colOff>127000</xdr:colOff>
      <xdr:row>56</xdr:row>
      <xdr:rowOff>96462</xdr:rowOff>
    </xdr:to>
    <xdr:cxnSp macro="">
      <xdr:nvCxnSpPr>
        <xdr:cNvPr id="561" name="直線コネクタ 560"/>
        <xdr:cNvCxnSpPr/>
      </xdr:nvCxnSpPr>
      <xdr:spPr>
        <a:xfrm>
          <a:off x="15481300" y="9506978"/>
          <a:ext cx="838200" cy="19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2"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3" name="フローチャート: 判断 562"/>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77228</xdr:rowOff>
    </xdr:from>
    <xdr:to>
      <xdr:col>81</xdr:col>
      <xdr:colOff>50800</xdr:colOff>
      <xdr:row>56</xdr:row>
      <xdr:rowOff>30420</xdr:rowOff>
    </xdr:to>
    <xdr:cxnSp macro="">
      <xdr:nvCxnSpPr>
        <xdr:cNvPr id="564" name="直線コネクタ 563"/>
        <xdr:cNvCxnSpPr/>
      </xdr:nvCxnSpPr>
      <xdr:spPr>
        <a:xfrm flipV="1">
          <a:off x="14592300" y="9506978"/>
          <a:ext cx="889000" cy="1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5" name="フローチャート: 判断 564"/>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6" name="テキスト ボックス 565"/>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30420</xdr:rowOff>
    </xdr:from>
    <xdr:to>
      <xdr:col>76</xdr:col>
      <xdr:colOff>114300</xdr:colOff>
      <xdr:row>56</xdr:row>
      <xdr:rowOff>93312</xdr:rowOff>
    </xdr:to>
    <xdr:cxnSp macro="">
      <xdr:nvCxnSpPr>
        <xdr:cNvPr id="567" name="直線コネクタ 566"/>
        <xdr:cNvCxnSpPr/>
      </xdr:nvCxnSpPr>
      <xdr:spPr>
        <a:xfrm flipV="1">
          <a:off x="13703300" y="9631620"/>
          <a:ext cx="889000" cy="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8" name="フローチャート: 判断 567"/>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9" name="テキスト ボックス 568"/>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102772</xdr:rowOff>
    </xdr:from>
    <xdr:to>
      <xdr:col>71</xdr:col>
      <xdr:colOff>177800</xdr:colOff>
      <xdr:row>56</xdr:row>
      <xdr:rowOff>93312</xdr:rowOff>
    </xdr:to>
    <xdr:cxnSp macro="">
      <xdr:nvCxnSpPr>
        <xdr:cNvPr id="570" name="直線コネクタ 569"/>
        <xdr:cNvCxnSpPr/>
      </xdr:nvCxnSpPr>
      <xdr:spPr>
        <a:xfrm>
          <a:off x="12814300" y="9361072"/>
          <a:ext cx="889000" cy="3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71" name="フローチャート: 判断 570"/>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2" name="テキスト ボックス 571"/>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3" name="フローチャート: 判断 572"/>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4" name="テキスト ボックス 573"/>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45662</xdr:rowOff>
    </xdr:from>
    <xdr:to>
      <xdr:col>85</xdr:col>
      <xdr:colOff>177800</xdr:colOff>
      <xdr:row>56</xdr:row>
      <xdr:rowOff>147262</xdr:rowOff>
    </xdr:to>
    <xdr:sp macro="" textlink="">
      <xdr:nvSpPr>
        <xdr:cNvPr id="580" name="楕円 579"/>
        <xdr:cNvSpPr/>
      </xdr:nvSpPr>
      <xdr:spPr>
        <a:xfrm>
          <a:off x="16268700" y="96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24089</xdr:rowOff>
    </xdr:from>
    <xdr:ext cx="534377" cy="259045"/>
    <xdr:sp macro="" textlink="">
      <xdr:nvSpPr>
        <xdr:cNvPr id="581" name="教育費該当値テキスト"/>
        <xdr:cNvSpPr txBox="1"/>
      </xdr:nvSpPr>
      <xdr:spPr>
        <a:xfrm>
          <a:off x="16370300" y="962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26428</xdr:rowOff>
    </xdr:from>
    <xdr:to>
      <xdr:col>81</xdr:col>
      <xdr:colOff>101600</xdr:colOff>
      <xdr:row>55</xdr:row>
      <xdr:rowOff>128028</xdr:rowOff>
    </xdr:to>
    <xdr:sp macro="" textlink="">
      <xdr:nvSpPr>
        <xdr:cNvPr id="582" name="楕円 581"/>
        <xdr:cNvSpPr/>
      </xdr:nvSpPr>
      <xdr:spPr>
        <a:xfrm>
          <a:off x="15430500" y="94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144555</xdr:rowOff>
    </xdr:from>
    <xdr:ext cx="599010" cy="259045"/>
    <xdr:sp macro="" textlink="">
      <xdr:nvSpPr>
        <xdr:cNvPr id="583" name="テキスト ボックス 582"/>
        <xdr:cNvSpPr txBox="1"/>
      </xdr:nvSpPr>
      <xdr:spPr>
        <a:xfrm>
          <a:off x="15181795" y="923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151070</xdr:rowOff>
    </xdr:from>
    <xdr:to>
      <xdr:col>76</xdr:col>
      <xdr:colOff>165100</xdr:colOff>
      <xdr:row>56</xdr:row>
      <xdr:rowOff>81220</xdr:rowOff>
    </xdr:to>
    <xdr:sp macro="" textlink="">
      <xdr:nvSpPr>
        <xdr:cNvPr id="584" name="楕円 583"/>
        <xdr:cNvSpPr/>
      </xdr:nvSpPr>
      <xdr:spPr>
        <a:xfrm>
          <a:off x="14541500" y="95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97747</xdr:rowOff>
    </xdr:from>
    <xdr:ext cx="534377" cy="259045"/>
    <xdr:sp macro="" textlink="">
      <xdr:nvSpPr>
        <xdr:cNvPr id="585" name="テキスト ボックス 584"/>
        <xdr:cNvSpPr txBox="1"/>
      </xdr:nvSpPr>
      <xdr:spPr>
        <a:xfrm>
          <a:off x="14325111" y="935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42512</xdr:rowOff>
    </xdr:from>
    <xdr:to>
      <xdr:col>72</xdr:col>
      <xdr:colOff>38100</xdr:colOff>
      <xdr:row>56</xdr:row>
      <xdr:rowOff>144112</xdr:rowOff>
    </xdr:to>
    <xdr:sp macro="" textlink="">
      <xdr:nvSpPr>
        <xdr:cNvPr id="586" name="楕円 585"/>
        <xdr:cNvSpPr/>
      </xdr:nvSpPr>
      <xdr:spPr>
        <a:xfrm>
          <a:off x="13652500" y="964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135239</xdr:rowOff>
    </xdr:from>
    <xdr:ext cx="534377" cy="259045"/>
    <xdr:sp macro="" textlink="">
      <xdr:nvSpPr>
        <xdr:cNvPr id="587" name="テキスト ボックス 586"/>
        <xdr:cNvSpPr txBox="1"/>
      </xdr:nvSpPr>
      <xdr:spPr>
        <a:xfrm>
          <a:off x="13436111" y="97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51972</xdr:rowOff>
    </xdr:from>
    <xdr:to>
      <xdr:col>67</xdr:col>
      <xdr:colOff>101600</xdr:colOff>
      <xdr:row>54</xdr:row>
      <xdr:rowOff>153572</xdr:rowOff>
    </xdr:to>
    <xdr:sp macro="" textlink="">
      <xdr:nvSpPr>
        <xdr:cNvPr id="588" name="楕円 587"/>
        <xdr:cNvSpPr/>
      </xdr:nvSpPr>
      <xdr:spPr>
        <a:xfrm>
          <a:off x="12763500" y="93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170099</xdr:rowOff>
    </xdr:from>
    <xdr:ext cx="599010" cy="259045"/>
    <xdr:sp macro="" textlink="">
      <xdr:nvSpPr>
        <xdr:cNvPr id="589" name="テキスト ボックス 588"/>
        <xdr:cNvSpPr txBox="1"/>
      </xdr:nvSpPr>
      <xdr:spPr>
        <a:xfrm>
          <a:off x="12514795" y="908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9" name="直線コネクタ 608"/>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2"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3" name="直線コネクタ 612"/>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138145</xdr:rowOff>
    </xdr:from>
    <xdr:to>
      <xdr:col>85</xdr:col>
      <xdr:colOff>127000</xdr:colOff>
      <xdr:row>78</xdr:row>
      <xdr:rowOff>22005</xdr:rowOff>
    </xdr:to>
    <xdr:cxnSp macro="">
      <xdr:nvCxnSpPr>
        <xdr:cNvPr id="614" name="直線コネクタ 613"/>
        <xdr:cNvCxnSpPr/>
      </xdr:nvCxnSpPr>
      <xdr:spPr>
        <a:xfrm flipV="1">
          <a:off x="15481300" y="13339795"/>
          <a:ext cx="8382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5"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6" name="フローチャート: 判断 615"/>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19599</xdr:rowOff>
    </xdr:from>
    <xdr:to>
      <xdr:col>81</xdr:col>
      <xdr:colOff>50800</xdr:colOff>
      <xdr:row>78</xdr:row>
      <xdr:rowOff>22005</xdr:rowOff>
    </xdr:to>
    <xdr:cxnSp macro="">
      <xdr:nvCxnSpPr>
        <xdr:cNvPr id="617" name="直線コネクタ 616"/>
        <xdr:cNvCxnSpPr/>
      </xdr:nvCxnSpPr>
      <xdr:spPr>
        <a:xfrm>
          <a:off x="14592300" y="13221249"/>
          <a:ext cx="889000" cy="1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8" name="フローチャート: 判断 617"/>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9" name="テキスト ボックス 618"/>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77309</xdr:rowOff>
    </xdr:from>
    <xdr:to>
      <xdr:col>76</xdr:col>
      <xdr:colOff>114300</xdr:colOff>
      <xdr:row>77</xdr:row>
      <xdr:rowOff>19599</xdr:rowOff>
    </xdr:to>
    <xdr:cxnSp macro="">
      <xdr:nvCxnSpPr>
        <xdr:cNvPr id="620" name="直線コネクタ 619"/>
        <xdr:cNvCxnSpPr/>
      </xdr:nvCxnSpPr>
      <xdr:spPr>
        <a:xfrm>
          <a:off x="13703300" y="12936059"/>
          <a:ext cx="889000" cy="28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21" name="フローチャート: 判断 620"/>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2" name="テキスト ボックス 621"/>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77309</xdr:rowOff>
    </xdr:from>
    <xdr:to>
      <xdr:col>71</xdr:col>
      <xdr:colOff>177800</xdr:colOff>
      <xdr:row>77</xdr:row>
      <xdr:rowOff>109359</xdr:rowOff>
    </xdr:to>
    <xdr:cxnSp macro="">
      <xdr:nvCxnSpPr>
        <xdr:cNvPr id="623" name="直線コネクタ 622"/>
        <xdr:cNvCxnSpPr/>
      </xdr:nvCxnSpPr>
      <xdr:spPr>
        <a:xfrm flipV="1">
          <a:off x="12814300" y="12936059"/>
          <a:ext cx="889000" cy="3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4" name="フローチャート: 判断 623"/>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5" name="テキスト ボックス 624"/>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6" name="フローチャート: 判断 625"/>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7" name="テキスト ボックス 626"/>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87345</xdr:rowOff>
    </xdr:from>
    <xdr:to>
      <xdr:col>85</xdr:col>
      <xdr:colOff>177800</xdr:colOff>
      <xdr:row>78</xdr:row>
      <xdr:rowOff>17495</xdr:rowOff>
    </xdr:to>
    <xdr:sp macro="" textlink="">
      <xdr:nvSpPr>
        <xdr:cNvPr id="633" name="楕円 632"/>
        <xdr:cNvSpPr/>
      </xdr:nvSpPr>
      <xdr:spPr>
        <a:xfrm>
          <a:off x="162687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4" name="災害復旧費該当値テキスト"/>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142655</xdr:rowOff>
    </xdr:from>
    <xdr:to>
      <xdr:col>81</xdr:col>
      <xdr:colOff>101600</xdr:colOff>
      <xdr:row>78</xdr:row>
      <xdr:rowOff>72805</xdr:rowOff>
    </xdr:to>
    <xdr:sp macro="" textlink="">
      <xdr:nvSpPr>
        <xdr:cNvPr id="635" name="楕円 634"/>
        <xdr:cNvSpPr/>
      </xdr:nvSpPr>
      <xdr:spPr>
        <a:xfrm>
          <a:off x="15430500" y="133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63932</xdr:rowOff>
    </xdr:from>
    <xdr:ext cx="378565" cy="259045"/>
    <xdr:sp macro="" textlink="">
      <xdr:nvSpPr>
        <xdr:cNvPr id="636" name="テキスト ボックス 635"/>
        <xdr:cNvSpPr txBox="1"/>
      </xdr:nvSpPr>
      <xdr:spPr>
        <a:xfrm>
          <a:off x="15292017" y="13437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140249</xdr:rowOff>
    </xdr:from>
    <xdr:to>
      <xdr:col>76</xdr:col>
      <xdr:colOff>165100</xdr:colOff>
      <xdr:row>77</xdr:row>
      <xdr:rowOff>70399</xdr:rowOff>
    </xdr:to>
    <xdr:sp macro="" textlink="">
      <xdr:nvSpPr>
        <xdr:cNvPr id="637" name="楕円 636"/>
        <xdr:cNvSpPr/>
      </xdr:nvSpPr>
      <xdr:spPr>
        <a:xfrm>
          <a:off x="14541500" y="131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86927</xdr:rowOff>
    </xdr:from>
    <xdr:ext cx="534377" cy="259045"/>
    <xdr:sp macro="" textlink="">
      <xdr:nvSpPr>
        <xdr:cNvPr id="638" name="テキスト ボックス 637"/>
        <xdr:cNvSpPr txBox="1"/>
      </xdr:nvSpPr>
      <xdr:spPr>
        <a:xfrm>
          <a:off x="14325111" y="129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26509</xdr:rowOff>
    </xdr:from>
    <xdr:to>
      <xdr:col>72</xdr:col>
      <xdr:colOff>38100</xdr:colOff>
      <xdr:row>75</xdr:row>
      <xdr:rowOff>128109</xdr:rowOff>
    </xdr:to>
    <xdr:sp macro="" textlink="">
      <xdr:nvSpPr>
        <xdr:cNvPr id="639" name="楕円 638"/>
        <xdr:cNvSpPr/>
      </xdr:nvSpPr>
      <xdr:spPr>
        <a:xfrm>
          <a:off x="13652500" y="128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144636</xdr:rowOff>
    </xdr:from>
    <xdr:ext cx="534377" cy="259045"/>
    <xdr:sp macro="" textlink="">
      <xdr:nvSpPr>
        <xdr:cNvPr id="640" name="テキスト ボックス 639"/>
        <xdr:cNvSpPr txBox="1"/>
      </xdr:nvSpPr>
      <xdr:spPr>
        <a:xfrm>
          <a:off x="13436111" y="126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58559</xdr:rowOff>
    </xdr:from>
    <xdr:to>
      <xdr:col>67</xdr:col>
      <xdr:colOff>101600</xdr:colOff>
      <xdr:row>77</xdr:row>
      <xdr:rowOff>160159</xdr:rowOff>
    </xdr:to>
    <xdr:sp macro="" textlink="">
      <xdr:nvSpPr>
        <xdr:cNvPr id="641" name="楕円 640"/>
        <xdr:cNvSpPr/>
      </xdr:nvSpPr>
      <xdr:spPr>
        <a:xfrm>
          <a:off x="12763500" y="132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5236</xdr:rowOff>
    </xdr:from>
    <xdr:ext cx="534377" cy="259045"/>
    <xdr:sp macro="" textlink="">
      <xdr:nvSpPr>
        <xdr:cNvPr id="642" name="テキスト ボックス 641"/>
        <xdr:cNvSpPr txBox="1"/>
      </xdr:nvSpPr>
      <xdr:spPr>
        <a:xfrm>
          <a:off x="12547111" y="130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4" name="テキスト ボックス 65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7" name="直線コネクタ 65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8" name="テキスト ボックス 65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2" name="直線コネクタ 661"/>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3"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4" name="直線コネクタ 663"/>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5"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6" name="直線コネクタ 665"/>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49946</xdr:rowOff>
    </xdr:from>
    <xdr:to>
      <xdr:col>85</xdr:col>
      <xdr:colOff>127000</xdr:colOff>
      <xdr:row>93</xdr:row>
      <xdr:rowOff>129927</xdr:rowOff>
    </xdr:to>
    <xdr:cxnSp macro="">
      <xdr:nvCxnSpPr>
        <xdr:cNvPr id="667" name="直線コネクタ 666"/>
        <xdr:cNvCxnSpPr/>
      </xdr:nvCxnSpPr>
      <xdr:spPr>
        <a:xfrm flipV="1">
          <a:off x="15481300" y="15994796"/>
          <a:ext cx="838200" cy="7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8"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9" name="フローチャート: 判断 668"/>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129927</xdr:rowOff>
    </xdr:from>
    <xdr:to>
      <xdr:col>81</xdr:col>
      <xdr:colOff>50800</xdr:colOff>
      <xdr:row>94</xdr:row>
      <xdr:rowOff>59215</xdr:rowOff>
    </xdr:to>
    <xdr:cxnSp macro="">
      <xdr:nvCxnSpPr>
        <xdr:cNvPr id="670" name="直線コネクタ 669"/>
        <xdr:cNvCxnSpPr/>
      </xdr:nvCxnSpPr>
      <xdr:spPr>
        <a:xfrm flipV="1">
          <a:off x="14592300" y="16074777"/>
          <a:ext cx="889000" cy="10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71" name="フローチャート: 判断 670"/>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2" name="テキスト ボックス 671"/>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59215</xdr:rowOff>
    </xdr:from>
    <xdr:to>
      <xdr:col>76</xdr:col>
      <xdr:colOff>114300</xdr:colOff>
      <xdr:row>95</xdr:row>
      <xdr:rowOff>9255</xdr:rowOff>
    </xdr:to>
    <xdr:cxnSp macro="">
      <xdr:nvCxnSpPr>
        <xdr:cNvPr id="673" name="直線コネクタ 672"/>
        <xdr:cNvCxnSpPr/>
      </xdr:nvCxnSpPr>
      <xdr:spPr>
        <a:xfrm flipV="1">
          <a:off x="13703300" y="16175515"/>
          <a:ext cx="889000" cy="12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4" name="フローチャート: 判断 673"/>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5" name="テキスト ボックス 674"/>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9255</xdr:rowOff>
    </xdr:from>
    <xdr:to>
      <xdr:col>71</xdr:col>
      <xdr:colOff>177800</xdr:colOff>
      <xdr:row>95</xdr:row>
      <xdr:rowOff>22479</xdr:rowOff>
    </xdr:to>
    <xdr:cxnSp macro="">
      <xdr:nvCxnSpPr>
        <xdr:cNvPr id="676" name="直線コネクタ 675"/>
        <xdr:cNvCxnSpPr/>
      </xdr:nvCxnSpPr>
      <xdr:spPr>
        <a:xfrm flipV="1">
          <a:off x="12814300" y="16297005"/>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7" name="フローチャート: 判断 676"/>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8" name="テキスト ボックス 677"/>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9" name="フローチャート: 判断 678"/>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80" name="テキスト ボックス 679"/>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170596</xdr:rowOff>
    </xdr:from>
    <xdr:to>
      <xdr:col>85</xdr:col>
      <xdr:colOff>177800</xdr:colOff>
      <xdr:row>93</xdr:row>
      <xdr:rowOff>100746</xdr:rowOff>
    </xdr:to>
    <xdr:sp macro="" textlink="">
      <xdr:nvSpPr>
        <xdr:cNvPr id="686" name="楕円 685"/>
        <xdr:cNvSpPr/>
      </xdr:nvSpPr>
      <xdr:spPr>
        <a:xfrm>
          <a:off x="16268700" y="159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22023</xdr:rowOff>
    </xdr:from>
    <xdr:ext cx="599010" cy="259045"/>
    <xdr:sp macro="" textlink="">
      <xdr:nvSpPr>
        <xdr:cNvPr id="687" name="公債費該当値テキスト"/>
        <xdr:cNvSpPr txBox="1"/>
      </xdr:nvSpPr>
      <xdr:spPr>
        <a:xfrm>
          <a:off x="16370300" y="157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79127</xdr:rowOff>
    </xdr:from>
    <xdr:to>
      <xdr:col>81</xdr:col>
      <xdr:colOff>101600</xdr:colOff>
      <xdr:row>94</xdr:row>
      <xdr:rowOff>9277</xdr:rowOff>
    </xdr:to>
    <xdr:sp macro="" textlink="">
      <xdr:nvSpPr>
        <xdr:cNvPr id="688" name="楕円 687"/>
        <xdr:cNvSpPr/>
      </xdr:nvSpPr>
      <xdr:spPr>
        <a:xfrm>
          <a:off x="15430500" y="160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25804</xdr:rowOff>
    </xdr:from>
    <xdr:ext cx="599010" cy="259045"/>
    <xdr:sp macro="" textlink="">
      <xdr:nvSpPr>
        <xdr:cNvPr id="689" name="テキスト ボックス 688"/>
        <xdr:cNvSpPr txBox="1"/>
      </xdr:nvSpPr>
      <xdr:spPr>
        <a:xfrm>
          <a:off x="15181795" y="1579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8415</xdr:rowOff>
    </xdr:from>
    <xdr:to>
      <xdr:col>76</xdr:col>
      <xdr:colOff>165100</xdr:colOff>
      <xdr:row>94</xdr:row>
      <xdr:rowOff>110015</xdr:rowOff>
    </xdr:to>
    <xdr:sp macro="" textlink="">
      <xdr:nvSpPr>
        <xdr:cNvPr id="690" name="楕円 689"/>
        <xdr:cNvSpPr/>
      </xdr:nvSpPr>
      <xdr:spPr>
        <a:xfrm>
          <a:off x="14541500" y="161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126542</xdr:rowOff>
    </xdr:from>
    <xdr:ext cx="599010" cy="259045"/>
    <xdr:sp macro="" textlink="">
      <xdr:nvSpPr>
        <xdr:cNvPr id="691" name="テキスト ボックス 690"/>
        <xdr:cNvSpPr txBox="1"/>
      </xdr:nvSpPr>
      <xdr:spPr>
        <a:xfrm>
          <a:off x="14292795" y="1589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129905</xdr:rowOff>
    </xdr:from>
    <xdr:to>
      <xdr:col>72</xdr:col>
      <xdr:colOff>38100</xdr:colOff>
      <xdr:row>95</xdr:row>
      <xdr:rowOff>60055</xdr:rowOff>
    </xdr:to>
    <xdr:sp macro="" textlink="">
      <xdr:nvSpPr>
        <xdr:cNvPr id="692" name="楕円 691"/>
        <xdr:cNvSpPr/>
      </xdr:nvSpPr>
      <xdr:spPr>
        <a:xfrm>
          <a:off x="13652500" y="162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51182</xdr:rowOff>
    </xdr:from>
    <xdr:ext cx="534377" cy="259045"/>
    <xdr:sp macro="" textlink="">
      <xdr:nvSpPr>
        <xdr:cNvPr id="693" name="テキスト ボックス 692"/>
        <xdr:cNvSpPr txBox="1"/>
      </xdr:nvSpPr>
      <xdr:spPr>
        <a:xfrm>
          <a:off x="13436111" y="1633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143129</xdr:rowOff>
    </xdr:from>
    <xdr:to>
      <xdr:col>67</xdr:col>
      <xdr:colOff>101600</xdr:colOff>
      <xdr:row>95</xdr:row>
      <xdr:rowOff>73279</xdr:rowOff>
    </xdr:to>
    <xdr:sp macro="" textlink="">
      <xdr:nvSpPr>
        <xdr:cNvPr id="694" name="楕円 693"/>
        <xdr:cNvSpPr/>
      </xdr:nvSpPr>
      <xdr:spPr>
        <a:xfrm>
          <a:off x="12763500" y="162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64406</xdr:rowOff>
    </xdr:from>
    <xdr:ext cx="534377" cy="259045"/>
    <xdr:sp macro="" textlink="">
      <xdr:nvSpPr>
        <xdr:cNvPr id="695" name="テキスト ボックス 694"/>
        <xdr:cNvSpPr txBox="1"/>
      </xdr:nvSpPr>
      <xdr:spPr>
        <a:xfrm>
          <a:off x="12547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7" name="直線コネクタ 716"/>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8"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20"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21" name="直線コネクタ 720"/>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145461</xdr:rowOff>
    </xdr:from>
    <xdr:to>
      <xdr:col>116</xdr:col>
      <xdr:colOff>63500</xdr:colOff>
      <xdr:row>38</xdr:row>
      <xdr:rowOff>139700</xdr:rowOff>
    </xdr:to>
    <xdr:cxnSp macro="">
      <xdr:nvCxnSpPr>
        <xdr:cNvPr id="722" name="直線コネクタ 721"/>
        <xdr:cNvCxnSpPr/>
      </xdr:nvCxnSpPr>
      <xdr:spPr>
        <a:xfrm flipV="1">
          <a:off x="21323300" y="6489111"/>
          <a:ext cx="8382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50411</xdr:rowOff>
    </xdr:from>
    <xdr:ext cx="378565" cy="259045"/>
    <xdr:sp macro="" textlink="">
      <xdr:nvSpPr>
        <xdr:cNvPr id="723" name="諸支出金平均値テキスト"/>
        <xdr:cNvSpPr txBox="1"/>
      </xdr:nvSpPr>
      <xdr:spPr>
        <a:xfrm>
          <a:off x="22212300" y="6565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4" name="フローチャート: 判断 723"/>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6" name="フローチャート: 判断 725"/>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7" name="テキスト ボックス 726"/>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67737</xdr:rowOff>
    </xdr:from>
    <xdr:to>
      <xdr:col>107</xdr:col>
      <xdr:colOff>50800</xdr:colOff>
      <xdr:row>38</xdr:row>
      <xdr:rowOff>139700</xdr:rowOff>
    </xdr:to>
    <xdr:cxnSp macro="">
      <xdr:nvCxnSpPr>
        <xdr:cNvPr id="728" name="直線コネクタ 727"/>
        <xdr:cNvCxnSpPr/>
      </xdr:nvCxnSpPr>
      <xdr:spPr>
        <a:xfrm>
          <a:off x="19545300" y="6582837"/>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9" name="フローチャート: 判断 728"/>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30" name="テキスト ボックス 729"/>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67737</xdr:rowOff>
    </xdr:from>
    <xdr:to>
      <xdr:col>102</xdr:col>
      <xdr:colOff>114300</xdr:colOff>
      <xdr:row>38</xdr:row>
      <xdr:rowOff>139700</xdr:rowOff>
    </xdr:to>
    <xdr:cxnSp macro="">
      <xdr:nvCxnSpPr>
        <xdr:cNvPr id="731" name="直線コネクタ 730"/>
        <xdr:cNvCxnSpPr/>
      </xdr:nvCxnSpPr>
      <xdr:spPr>
        <a:xfrm flipV="1">
          <a:off x="18656300" y="6582837"/>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2" name="フローチャート: 判断 731"/>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4965</xdr:rowOff>
    </xdr:from>
    <xdr:ext cx="378565" cy="259045"/>
    <xdr:sp macro="" textlink="">
      <xdr:nvSpPr>
        <xdr:cNvPr id="733" name="テキスト ボックス 732"/>
        <xdr:cNvSpPr txBox="1"/>
      </xdr:nvSpPr>
      <xdr:spPr>
        <a:xfrm>
          <a:off x="19356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4" name="フローチャート: 判断 733"/>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5" name="テキスト ボックス 734"/>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94661</xdr:rowOff>
    </xdr:from>
    <xdr:to>
      <xdr:col>116</xdr:col>
      <xdr:colOff>114300</xdr:colOff>
      <xdr:row>38</xdr:row>
      <xdr:rowOff>24811</xdr:rowOff>
    </xdr:to>
    <xdr:sp macro="" textlink="">
      <xdr:nvSpPr>
        <xdr:cNvPr id="741" name="楕円 740"/>
        <xdr:cNvSpPr/>
      </xdr:nvSpPr>
      <xdr:spPr>
        <a:xfrm>
          <a:off x="22110700" y="64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117538</xdr:rowOff>
    </xdr:from>
    <xdr:ext cx="469744" cy="259045"/>
    <xdr:sp macro="" textlink="">
      <xdr:nvSpPr>
        <xdr:cNvPr id="742" name="諸支出金該当値テキスト"/>
        <xdr:cNvSpPr txBox="1"/>
      </xdr:nvSpPr>
      <xdr:spPr>
        <a:xfrm>
          <a:off x="22212300" y="628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3" name="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4" name="テキスト ボックス 74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5" name="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6" name="テキスト ボックス 74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16937</xdr:rowOff>
    </xdr:from>
    <xdr:to>
      <xdr:col>102</xdr:col>
      <xdr:colOff>165100</xdr:colOff>
      <xdr:row>38</xdr:row>
      <xdr:rowOff>118537</xdr:rowOff>
    </xdr:to>
    <xdr:sp macro="" textlink="">
      <xdr:nvSpPr>
        <xdr:cNvPr id="747" name="楕円 746"/>
        <xdr:cNvSpPr/>
      </xdr:nvSpPr>
      <xdr:spPr>
        <a:xfrm>
          <a:off x="19494500" y="65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135064</xdr:rowOff>
    </xdr:from>
    <xdr:ext cx="469744" cy="259045"/>
    <xdr:sp macro="" textlink="">
      <xdr:nvSpPr>
        <xdr:cNvPr id="748" name="テキスト ボックス 747"/>
        <xdr:cNvSpPr txBox="1"/>
      </xdr:nvSpPr>
      <xdr:spPr>
        <a:xfrm>
          <a:off x="19310428" y="630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9" name="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0" name="テキスト ボックス 74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6" name="テキスト ボックス 77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3" name="テキスト ボックス 79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総務費においては、庁舎建設事業</a:t>
          </a:r>
          <a:r>
            <a:rPr kumimoji="1" lang="en-US" altLang="ja-JP" sz="1300">
              <a:latin typeface="ＭＳ Ｐゴシック" panose="020B0600070205080204" pitchFamily="50" charset="-128"/>
              <a:ea typeface="ＭＳ Ｐゴシック" panose="020B0600070205080204" pitchFamily="50" charset="-128"/>
            </a:rPr>
            <a:t>1,460,718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1,379.7</a:t>
          </a:r>
          <a:r>
            <a:rPr kumimoji="1" lang="ja-JP" altLang="en-US" sz="1300">
              <a:latin typeface="ＭＳ Ｐゴシック" panose="020B0600070205080204" pitchFamily="50" charset="-128"/>
              <a:ea typeface="ＭＳ Ｐゴシック" panose="020B0600070205080204" pitchFamily="50" charset="-128"/>
            </a:rPr>
            <a:t>％）の増、基金積立</a:t>
          </a:r>
          <a:r>
            <a:rPr kumimoji="1" lang="en-US" altLang="ja-JP" sz="1300">
              <a:latin typeface="ＭＳ Ｐゴシック" panose="020B0600070205080204" pitchFamily="50" charset="-128"/>
              <a:ea typeface="ＭＳ Ｐゴシック" panose="020B0600070205080204" pitchFamily="50" charset="-128"/>
            </a:rPr>
            <a:t>519,692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345.3</a:t>
          </a:r>
          <a:r>
            <a:rPr kumimoji="1" lang="ja-JP" altLang="en-US" sz="1300">
              <a:latin typeface="ＭＳ Ｐゴシック" panose="020B0600070205080204" pitchFamily="50" charset="-128"/>
              <a:ea typeface="ＭＳ Ｐゴシック" panose="020B0600070205080204" pitchFamily="50" charset="-128"/>
            </a:rPr>
            <a:t>％）の増、特別定額給付金事業</a:t>
          </a:r>
          <a:r>
            <a:rPr kumimoji="1" lang="en-US" altLang="ja-JP" sz="1300">
              <a:latin typeface="ＭＳ Ｐゴシック" panose="020B0600070205080204" pitchFamily="50" charset="-128"/>
              <a:ea typeface="ＭＳ Ｐゴシック" panose="020B0600070205080204" pitchFamily="50" charset="-128"/>
            </a:rPr>
            <a:t>595,184</a:t>
          </a:r>
          <a:r>
            <a:rPr kumimoji="1" lang="ja-JP" altLang="en-US" sz="1300">
              <a:latin typeface="ＭＳ Ｐゴシック" panose="020B0600070205080204" pitchFamily="50" charset="-128"/>
              <a:ea typeface="ＭＳ Ｐゴシック" panose="020B0600070205080204" pitchFamily="50" charset="-128"/>
            </a:rPr>
            <a:t>千円（皆増）の増により、住民一人当たりのコストは前年度比で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419,180</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587,163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農林水産業費においては、酪農ヘルパー住宅整備事業</a:t>
          </a:r>
          <a:r>
            <a:rPr kumimoji="1" lang="en-US" altLang="ja-JP" sz="1300">
              <a:latin typeface="ＭＳ Ｐゴシック" panose="020B0600070205080204" pitchFamily="50" charset="-128"/>
              <a:ea typeface="ＭＳ Ｐゴシック" panose="020B0600070205080204" pitchFamily="50" charset="-128"/>
            </a:rPr>
            <a:t>36,359</a:t>
          </a:r>
          <a:r>
            <a:rPr kumimoji="1" lang="ja-JP" altLang="en-US" sz="1300">
              <a:latin typeface="ＭＳ Ｐゴシック" panose="020B0600070205080204" pitchFamily="50" charset="-128"/>
              <a:ea typeface="ＭＳ Ｐゴシック" panose="020B0600070205080204" pitchFamily="50" charset="-128"/>
            </a:rPr>
            <a:t>千円（皆増）の増や森林環境譲与税基金積立金</a:t>
          </a:r>
          <a:r>
            <a:rPr kumimoji="1" lang="en-US" altLang="ja-JP" sz="1300">
              <a:latin typeface="ＭＳ Ｐゴシック" panose="020B0600070205080204" pitchFamily="50" charset="-128"/>
              <a:ea typeface="ＭＳ Ｐゴシック" panose="020B0600070205080204" pitchFamily="50" charset="-128"/>
            </a:rPr>
            <a:t>17,223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％）の増、草地畜産基盤整備事業費補助金</a:t>
          </a:r>
          <a:r>
            <a:rPr kumimoji="1" lang="en-US" altLang="ja-JP" sz="1300">
              <a:latin typeface="ＭＳ Ｐゴシック" panose="020B0600070205080204" pitchFamily="50" charset="-128"/>
              <a:ea typeface="ＭＳ Ｐゴシック" panose="020B0600070205080204" pitchFamily="50" charset="-128"/>
            </a:rPr>
            <a:t>16,916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31,730</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142,078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商工費においては、コロナウイルス感染症に係るプレミアム付商品券事業や経営継続支援事業による</a:t>
          </a:r>
          <a:r>
            <a:rPr kumimoji="1" lang="en-US" altLang="ja-JP" sz="1300">
              <a:latin typeface="ＭＳ Ｐゴシック" panose="020B0600070205080204" pitchFamily="50" charset="-128"/>
              <a:ea typeface="ＭＳ Ｐゴシック" panose="020B0600070205080204" pitchFamily="50" charset="-128"/>
            </a:rPr>
            <a:t>72,447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646.0</a:t>
          </a:r>
          <a:r>
            <a:rPr kumimoji="1" lang="ja-JP" altLang="en-US" sz="1300">
              <a:latin typeface="ＭＳ Ｐゴシック" panose="020B0600070205080204" pitchFamily="50" charset="-128"/>
              <a:ea typeface="ＭＳ Ｐゴシック" panose="020B0600070205080204" pitchFamily="50" charset="-128"/>
            </a:rPr>
            <a:t>％）の増などにより、住民一人当たりのコストは前年度比で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13,391</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28,214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教育費においては、スポーツ施設改修工事や校舎等修繕工事が</a:t>
          </a:r>
          <a:r>
            <a:rPr kumimoji="1" lang="en-US" altLang="ja-JP" sz="1300">
              <a:latin typeface="ＭＳ Ｐゴシック" panose="020B0600070205080204" pitchFamily="50" charset="-128"/>
              <a:ea typeface="ＭＳ Ｐゴシック" panose="020B0600070205080204" pitchFamily="50" charset="-128"/>
            </a:rPr>
            <a:t>32,630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％）の減のほか、山村留学生寄宿舎整備工事</a:t>
          </a:r>
          <a:r>
            <a:rPr kumimoji="1" lang="en-US" altLang="ja-JP" sz="1300">
              <a:latin typeface="ＭＳ Ｐゴシック" panose="020B0600070205080204" pitchFamily="50" charset="-128"/>
              <a:ea typeface="ＭＳ Ｐゴシック" panose="020B0600070205080204" pitchFamily="50" charset="-128"/>
            </a:rPr>
            <a:t>249,882</a:t>
          </a:r>
          <a:r>
            <a:rPr kumimoji="1" lang="ja-JP" altLang="en-US" sz="1300">
              <a:latin typeface="ＭＳ Ｐゴシック" panose="020B0600070205080204" pitchFamily="50" charset="-128"/>
              <a:ea typeface="ＭＳ Ｐゴシック" panose="020B0600070205080204" pitchFamily="50" charset="-128"/>
            </a:rPr>
            <a:t>千円（皆減）や学校冷房設備整備事業</a:t>
          </a:r>
          <a:r>
            <a:rPr kumimoji="1" lang="en-US" altLang="ja-JP" sz="1300">
              <a:latin typeface="ＭＳ Ｐゴシック" panose="020B0600070205080204" pitchFamily="50" charset="-128"/>
              <a:ea typeface="ＭＳ Ｐゴシック" panose="020B0600070205080204" pitchFamily="50" charset="-128"/>
            </a:rPr>
            <a:t>18,532</a:t>
          </a:r>
          <a:r>
            <a:rPr kumimoji="1" lang="ja-JP" altLang="en-US" sz="1300">
              <a:latin typeface="ＭＳ Ｐゴシック" panose="020B0600070205080204" pitchFamily="50" charset="-128"/>
              <a:ea typeface="ＭＳ Ｐゴシック" panose="020B0600070205080204" pitchFamily="50" charset="-128"/>
            </a:rPr>
            <a:t>千円（皆減）の減などにより、住民一人当たりのコストは前年度比で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41,707</a:t>
          </a:r>
          <a:r>
            <a:rPr kumimoji="1" lang="ja-JP" altLang="en-US" sz="1300">
              <a:latin typeface="ＭＳ Ｐゴシック" panose="020B0600070205080204" pitchFamily="50" charset="-128"/>
              <a:ea typeface="ＭＳ Ｐゴシック" panose="020B0600070205080204" pitchFamily="50" charset="-128"/>
            </a:rPr>
            <a:t>円の減の</a:t>
          </a:r>
          <a:r>
            <a:rPr kumimoji="1" lang="en-US" altLang="ja-JP" sz="1300">
              <a:latin typeface="ＭＳ Ｐゴシック" panose="020B0600070205080204" pitchFamily="50" charset="-128"/>
              <a:ea typeface="ＭＳ Ｐゴシック" panose="020B0600070205080204" pitchFamily="50" charset="-128"/>
            </a:rPr>
            <a:t>84,457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災害復旧費においては、令和元年度からの繰越分に加え、７月豪雨の発生により</a:t>
          </a:r>
          <a:r>
            <a:rPr kumimoji="1" lang="en-US" altLang="ja-JP" sz="1300">
              <a:latin typeface="ＭＳ Ｐゴシック" panose="020B0600070205080204" pitchFamily="50" charset="-128"/>
              <a:ea typeface="ＭＳ Ｐゴシック" panose="020B0600070205080204" pitchFamily="50" charset="-128"/>
            </a:rPr>
            <a:t>56,762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1,587.7</a:t>
          </a:r>
          <a:r>
            <a:rPr kumimoji="1" lang="ja-JP" altLang="en-US" sz="1300">
              <a:latin typeface="ＭＳ Ｐゴシック" panose="020B0600070205080204" pitchFamily="50" charset="-128"/>
              <a:ea typeface="ＭＳ Ｐゴシック" panose="020B0600070205080204" pitchFamily="50" charset="-128"/>
            </a:rPr>
            <a:t>％）の増となったため、住民一人当たりのコストは前年度比で</a:t>
          </a:r>
          <a:r>
            <a:rPr kumimoji="1" lang="en-US" altLang="ja-JP" sz="1300">
              <a:latin typeface="ＭＳ Ｐゴシック" panose="020B0600070205080204" pitchFamily="50" charset="-128"/>
              <a:ea typeface="ＭＳ Ｐゴシック" panose="020B0600070205080204" pitchFamily="50" charset="-128"/>
            </a:rPr>
            <a:t>9,678</a:t>
          </a:r>
          <a:r>
            <a:rPr kumimoji="1" lang="ja-JP" altLang="en-US" sz="1300">
              <a:latin typeface="ＭＳ Ｐゴシック" panose="020B0600070205080204" pitchFamily="50" charset="-128"/>
              <a:ea typeface="ＭＳ Ｐゴシック" panose="020B0600070205080204" pitchFamily="50" charset="-128"/>
            </a:rPr>
            <a:t>円の増の</a:t>
          </a:r>
          <a:r>
            <a:rPr kumimoji="1" lang="en-US" altLang="ja-JP" sz="1300">
              <a:latin typeface="ＭＳ Ｐゴシック" panose="020B0600070205080204" pitchFamily="50" charset="-128"/>
              <a:ea typeface="ＭＳ Ｐゴシック" panose="020B0600070205080204" pitchFamily="50" charset="-128"/>
            </a:rPr>
            <a:t>10,272</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から財政調整基金残高比率は減少傾向であったが、</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には</a:t>
          </a:r>
          <a:r>
            <a:rPr kumimoji="1" lang="en-US" altLang="ja-JP" sz="1200">
              <a:latin typeface="ＭＳ ゴシック" pitchFamily="49" charset="-128"/>
              <a:ea typeface="ＭＳ ゴシック" pitchFamily="49" charset="-128"/>
            </a:rPr>
            <a:t>24.17</a:t>
          </a:r>
          <a:r>
            <a:rPr kumimoji="1" lang="ja-JP" altLang="en-US" sz="1200">
              <a:latin typeface="ＭＳ ゴシック" pitchFamily="49" charset="-128"/>
              <a:ea typeface="ＭＳ ゴシック" pitchFamily="49" charset="-128"/>
            </a:rPr>
            <a:t>％まで回復し、以降同水準を確保している状況である。</a:t>
          </a:r>
        </a:p>
        <a:p>
          <a:r>
            <a:rPr kumimoji="1" lang="ja-JP" altLang="en-US" sz="1200">
              <a:latin typeface="ＭＳ ゴシック" pitchFamily="49" charset="-128"/>
              <a:ea typeface="ＭＳ ゴシック" pitchFamily="49" charset="-128"/>
            </a:rPr>
            <a:t>　災害等の財政リスクに備え一定規模の基金を確保し、安定的な財政運営に備えているものである。</a:t>
          </a:r>
        </a:p>
        <a:p>
          <a:r>
            <a:rPr kumimoji="1" lang="ja-JP" altLang="en-US" sz="1200">
              <a:latin typeface="ＭＳ ゴシック" pitchFamily="49" charset="-128"/>
              <a:ea typeface="ＭＳ ゴシック" pitchFamily="49" charset="-128"/>
            </a:rPr>
            <a:t>　令和２年度においては、特別交付税（</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月交付分）など、最終補正予算編成後に想定よりも交付額が上振れしたことなどにより、純繰越金が前年度比</a:t>
          </a:r>
          <a:r>
            <a:rPr kumimoji="1" lang="en-US" altLang="ja-JP" sz="1200">
              <a:latin typeface="ＭＳ ゴシック" pitchFamily="49" charset="-128"/>
              <a:ea typeface="ＭＳ ゴシック" pitchFamily="49" charset="-128"/>
            </a:rPr>
            <a:t>70,057</a:t>
          </a:r>
          <a:r>
            <a:rPr kumimoji="1" lang="ja-JP" altLang="en-US" sz="1200">
              <a:latin typeface="ＭＳ ゴシック" pitchFamily="49" charset="-128"/>
              <a:ea typeface="ＭＳ ゴシック" pitchFamily="49" charset="-128"/>
            </a:rPr>
            <a:t>千円増の</a:t>
          </a:r>
          <a:r>
            <a:rPr kumimoji="1" lang="en-US" altLang="ja-JP" sz="1200">
              <a:latin typeface="ＭＳ ゴシック" pitchFamily="49" charset="-128"/>
              <a:ea typeface="ＭＳ ゴシック" pitchFamily="49" charset="-128"/>
            </a:rPr>
            <a:t>577,348</a:t>
          </a:r>
          <a:r>
            <a:rPr kumimoji="1" lang="ja-JP" altLang="en-US" sz="1200">
              <a:latin typeface="ＭＳ ゴシック" pitchFamily="49" charset="-128"/>
              <a:ea typeface="ＭＳ ゴシック" pitchFamily="49" charset="-128"/>
            </a:rPr>
            <a:t>千円となったもの。</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岩手県葛巻町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２年度については、全会計で黒字となったため、連結実質赤字比率は生じていない。　</a:t>
          </a:r>
        </a:p>
        <a:p>
          <a:r>
            <a:rPr kumimoji="1" lang="ja-JP" altLang="en-US" sz="1400">
              <a:latin typeface="ＭＳ ゴシック" pitchFamily="49" charset="-128"/>
              <a:ea typeface="ＭＳ ゴシック" pitchFamily="49" charset="-128"/>
            </a:rPr>
            <a:t>　しかし、一般会計から公営企業に対する繰出しの中には基準外のものがあるのが現状である。公営企業の一層の経営効率化を図り、独立採算による経営に努める必要がある。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9668984</v>
      </c>
      <c r="BO4" s="395"/>
      <c r="BP4" s="395"/>
      <c r="BQ4" s="395"/>
      <c r="BR4" s="395"/>
      <c r="BS4" s="395"/>
      <c r="BT4" s="395"/>
      <c r="BU4" s="396"/>
      <c r="BV4" s="394">
        <v>7003211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14.5</v>
      </c>
      <c r="CU4" s="401"/>
      <c r="CV4" s="401"/>
      <c r="CW4" s="401"/>
      <c r="CX4" s="401"/>
      <c r="CY4" s="401"/>
      <c r="CZ4" s="401"/>
      <c r="DA4" s="402"/>
      <c r="DB4" s="400">
        <v>13.6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8874090</v>
      </c>
      <c r="BO5" s="432"/>
      <c r="BP5" s="432"/>
      <c r="BQ5" s="432"/>
      <c r="BR5" s="432"/>
      <c r="BS5" s="432"/>
      <c r="BT5" s="432"/>
      <c r="BU5" s="433"/>
      <c r="BV5" s="431">
        <v>6208740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85.2</v>
      </c>
      <c r="CU5" s="429"/>
      <c r="CV5" s="429"/>
      <c r="CW5" s="429"/>
      <c r="CX5" s="429"/>
      <c r="CY5" s="429"/>
      <c r="CZ5" s="429"/>
      <c r="DA5" s="430"/>
      <c r="DB5" s="428">
        <v>85.3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794894</v>
      </c>
      <c r="BO6" s="432"/>
      <c r="BP6" s="432"/>
      <c r="BQ6" s="432"/>
      <c r="BR6" s="432"/>
      <c r="BS6" s="432"/>
      <c r="BT6" s="432"/>
      <c r="BU6" s="433"/>
      <c r="BV6" s="431">
        <v>794471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87.5</v>
      </c>
      <c r="CU6" s="469"/>
      <c r="CV6" s="469"/>
      <c r="CW6" s="469"/>
      <c r="CX6" s="469"/>
      <c r="CY6" s="469"/>
      <c r="CZ6" s="469"/>
      <c r="DA6" s="470"/>
      <c r="DB6" s="468">
        <v>87.8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217546</v>
      </c>
      <c r="BO7" s="432"/>
      <c r="BP7" s="432"/>
      <c r="BQ7" s="432"/>
      <c r="BR7" s="432"/>
      <c r="BS7" s="432"/>
      <c r="BT7" s="432"/>
      <c r="BU7" s="433"/>
      <c r="BV7" s="431">
        <v>287180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3976970</v>
      </c>
      <c r="CU7" s="432"/>
      <c r="CV7" s="432"/>
      <c r="CW7" s="432"/>
      <c r="CX7" s="432"/>
      <c r="CY7" s="432"/>
      <c r="CZ7" s="432"/>
      <c r="DA7" s="433"/>
      <c r="DB7" s="431">
        <v>3733933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577348</v>
      </c>
      <c r="BO8" s="432"/>
      <c r="BP8" s="432"/>
      <c r="BQ8" s="432"/>
      <c r="BR8" s="432"/>
      <c r="BS8" s="432"/>
      <c r="BT8" s="432"/>
      <c r="BU8" s="433"/>
      <c r="BV8" s="431">
        <v>507291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5634</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70057</v>
      </c>
      <c r="BO9" s="432"/>
      <c r="BP9" s="432"/>
      <c r="BQ9" s="432"/>
      <c r="BR9" s="432"/>
      <c r="BS9" s="432"/>
      <c r="BT9" s="432"/>
      <c r="BU9" s="433"/>
      <c r="BV9" s="431">
        <v>156573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14</v>
      </c>
      <c r="CU9" s="429"/>
      <c r="CV9" s="429"/>
      <c r="CW9" s="429"/>
      <c r="CX9" s="429"/>
      <c r="CY9" s="429"/>
      <c r="CZ9" s="429"/>
      <c r="DA9" s="430"/>
      <c r="DB9" s="428">
        <v>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6344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9</v>
      </c>
      <c r="BO10" s="432"/>
      <c r="BP10" s="432"/>
      <c r="BQ10" s="432"/>
      <c r="BR10" s="432"/>
      <c r="BS10" s="432"/>
      <c r="BT10" s="432"/>
      <c r="BU10" s="433"/>
      <c r="BV10" s="431">
        <v>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206020</v>
      </c>
      <c r="BO11" s="432"/>
      <c r="BP11" s="432"/>
      <c r="BQ11" s="432"/>
      <c r="BR11" s="432"/>
      <c r="BS11" s="432"/>
      <c r="BT11" s="432"/>
      <c r="BU11" s="433"/>
      <c r="BV11" s="431">
        <v>197610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5874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33699</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5849</v>
      </c>
      <c r="S13" s="516"/>
      <c r="T13" s="516"/>
      <c r="U13" s="516"/>
      <c r="V13" s="517"/>
      <c r="W13" s="447" t="s">
        <v>137</v>
      </c>
      <c r="X13" s="448"/>
      <c r="Y13" s="448"/>
      <c r="Z13" s="448"/>
      <c r="AA13" s="448"/>
      <c r="AB13" s="438"/>
      <c r="AC13" s="482">
        <v>855</v>
      </c>
      <c r="AD13" s="483"/>
      <c r="AE13" s="483"/>
      <c r="AF13" s="483"/>
      <c r="AG13" s="525"/>
      <c r="AH13" s="482">
        <v>1115</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242387</v>
      </c>
      <c r="BO13" s="432"/>
      <c r="BP13" s="432"/>
      <c r="BQ13" s="432"/>
      <c r="BR13" s="432"/>
      <c r="BS13" s="432"/>
      <c r="BT13" s="432"/>
      <c r="BU13" s="433"/>
      <c r="BV13" s="431">
        <v>354192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8.4</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6017</v>
      </c>
      <c r="S14" s="516"/>
      <c r="T14" s="516"/>
      <c r="U14" s="516"/>
      <c r="V14" s="517"/>
      <c r="W14" s="421"/>
      <c r="X14" s="422"/>
      <c r="Y14" s="422"/>
      <c r="Z14" s="422"/>
      <c r="AA14" s="422"/>
      <c r="AB14" s="411"/>
      <c r="AC14" s="518">
        <v>28.5</v>
      </c>
      <c r="AD14" s="519"/>
      <c r="AE14" s="519"/>
      <c r="AF14" s="519"/>
      <c r="AG14" s="520"/>
      <c r="AH14" s="518">
        <v>32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5.5</v>
      </c>
      <c r="CU14" s="530"/>
      <c r="CV14" s="530"/>
      <c r="CW14" s="530"/>
      <c r="CX14" s="530"/>
      <c r="CY14" s="530"/>
      <c r="CZ14" s="530"/>
      <c r="DA14" s="531"/>
      <c r="DB14" s="529" t="s">
        <v>144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5997</v>
      </c>
      <c r="S15" s="516"/>
      <c r="T15" s="516"/>
      <c r="U15" s="516"/>
      <c r="V15" s="517"/>
      <c r="W15" s="447" t="s">
        <v>146</v>
      </c>
      <c r="X15" s="448"/>
      <c r="Y15" s="448"/>
      <c r="Z15" s="448"/>
      <c r="AA15" s="448"/>
      <c r="AB15" s="438"/>
      <c r="AC15" s="482">
        <v>792</v>
      </c>
      <c r="AD15" s="483"/>
      <c r="AE15" s="483"/>
      <c r="AF15" s="483"/>
      <c r="AG15" s="525"/>
      <c r="AH15" s="482">
        <v>875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606910</v>
      </c>
      <c r="BO15" s="395"/>
      <c r="BP15" s="395"/>
      <c r="BQ15" s="395"/>
      <c r="BR15" s="395"/>
      <c r="BS15" s="395"/>
      <c r="BT15" s="395"/>
      <c r="BU15" s="396"/>
      <c r="BV15" s="394">
        <v>566688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26.4</v>
      </c>
      <c r="AD16" s="519"/>
      <c r="AE16" s="519"/>
      <c r="AF16" s="519"/>
      <c r="AG16" s="520"/>
      <c r="AH16" s="518">
        <v>25.1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3749274</v>
      </c>
      <c r="BO16" s="432"/>
      <c r="BP16" s="432"/>
      <c r="BQ16" s="432"/>
      <c r="BR16" s="432"/>
      <c r="BS16" s="432"/>
      <c r="BT16" s="432"/>
      <c r="BU16" s="433"/>
      <c r="BV16" s="431">
        <v>3490306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1357</v>
      </c>
      <c r="AD17" s="483"/>
      <c r="AE17" s="483"/>
      <c r="AF17" s="483"/>
      <c r="AG17" s="525"/>
      <c r="AH17" s="482">
        <v>1491</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732705</v>
      </c>
      <c r="BO17" s="432"/>
      <c r="BP17" s="432"/>
      <c r="BQ17" s="432"/>
      <c r="BR17" s="432"/>
      <c r="BS17" s="432"/>
      <c r="BT17" s="432"/>
      <c r="BU17" s="433"/>
      <c r="BV17" s="431">
        <v>693505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434.96</v>
      </c>
      <c r="M18" s="547"/>
      <c r="N18" s="547"/>
      <c r="O18" s="547"/>
      <c r="P18" s="547"/>
      <c r="Q18" s="547"/>
      <c r="R18" s="548"/>
      <c r="S18" s="548"/>
      <c r="T18" s="548"/>
      <c r="U18" s="548"/>
      <c r="V18" s="549"/>
      <c r="W18" s="449"/>
      <c r="X18" s="450"/>
      <c r="Y18" s="450"/>
      <c r="Z18" s="450"/>
      <c r="AA18" s="450"/>
      <c r="AB18" s="441"/>
      <c r="AC18" s="550">
        <v>45.2</v>
      </c>
      <c r="AD18" s="551"/>
      <c r="AE18" s="551"/>
      <c r="AF18" s="551"/>
      <c r="AG18" s="552"/>
      <c r="AH18" s="550">
        <v>42.8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3411093</v>
      </c>
      <c r="BO18" s="432"/>
      <c r="BP18" s="432"/>
      <c r="BQ18" s="432"/>
      <c r="BR18" s="432"/>
      <c r="BS18" s="432"/>
      <c r="BT18" s="432"/>
      <c r="BU18" s="433"/>
      <c r="BV18" s="431">
        <v>3197563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6044858</v>
      </c>
      <c r="BO19" s="432"/>
      <c r="BP19" s="432"/>
      <c r="BQ19" s="432"/>
      <c r="BR19" s="432"/>
      <c r="BS19" s="432"/>
      <c r="BT19" s="432"/>
      <c r="BU19" s="433"/>
      <c r="BV19" s="431">
        <v>5229451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2349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8652395</v>
      </c>
      <c r="BO23" s="432"/>
      <c r="BP23" s="432"/>
      <c r="BQ23" s="432"/>
      <c r="BR23" s="432"/>
      <c r="BS23" s="432"/>
      <c r="BT23" s="432"/>
      <c r="BU23" s="433"/>
      <c r="BV23" s="431">
        <v>7667883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6900</v>
      </c>
      <c r="R24" s="483"/>
      <c r="S24" s="483"/>
      <c r="T24" s="483"/>
      <c r="U24" s="483"/>
      <c r="V24" s="525"/>
      <c r="W24" s="584"/>
      <c r="X24" s="572"/>
      <c r="Y24" s="573"/>
      <c r="Z24" s="481" t="s">
        <v>170</v>
      </c>
      <c r="AA24" s="461"/>
      <c r="AB24" s="461"/>
      <c r="AC24" s="461"/>
      <c r="AD24" s="461"/>
      <c r="AE24" s="461"/>
      <c r="AF24" s="461"/>
      <c r="AG24" s="462"/>
      <c r="AH24" s="482">
        <v>94</v>
      </c>
      <c r="AI24" s="483"/>
      <c r="AJ24" s="483"/>
      <c r="AK24" s="483"/>
      <c r="AL24" s="525"/>
      <c r="AM24" s="482">
        <v>264892</v>
      </c>
      <c r="AN24" s="483"/>
      <c r="AO24" s="483"/>
      <c r="AP24" s="483"/>
      <c r="AQ24" s="483"/>
      <c r="AR24" s="525"/>
      <c r="AS24" s="482">
        <v>2818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7320268</v>
      </c>
      <c r="BO24" s="432"/>
      <c r="BP24" s="432"/>
      <c r="BQ24" s="432"/>
      <c r="BR24" s="432"/>
      <c r="BS24" s="432"/>
      <c r="BT24" s="432"/>
      <c r="BU24" s="433"/>
      <c r="BV24" s="431">
        <v>7112750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5610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144</v>
      </c>
      <c r="AN25" s="483"/>
      <c r="AO25" s="483"/>
      <c r="AP25" s="483"/>
      <c r="AQ25" s="483"/>
      <c r="AR25" s="525"/>
      <c r="AS25" s="482" t="s">
        <v>144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2530890</v>
      </c>
      <c r="BO25" s="395"/>
      <c r="BP25" s="395"/>
      <c r="BQ25" s="395"/>
      <c r="BR25" s="395"/>
      <c r="BS25" s="395"/>
      <c r="BT25" s="395"/>
      <c r="BU25" s="396"/>
      <c r="BV25" s="394">
        <v>2534213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5340</v>
      </c>
      <c r="R26" s="483"/>
      <c r="S26" s="483"/>
      <c r="T26" s="483"/>
      <c r="U26" s="483"/>
      <c r="V26" s="525"/>
      <c r="W26" s="584"/>
      <c r="X26" s="572"/>
      <c r="Y26" s="573"/>
      <c r="Z26" s="481" t="s">
        <v>177</v>
      </c>
      <c r="AA26" s="594"/>
      <c r="AB26" s="594"/>
      <c r="AC26" s="594"/>
      <c r="AD26" s="594"/>
      <c r="AE26" s="594"/>
      <c r="AF26" s="594"/>
      <c r="AG26" s="595"/>
      <c r="AH26" s="482">
        <v>5</v>
      </c>
      <c r="AI26" s="483"/>
      <c r="AJ26" s="483"/>
      <c r="AK26" s="483"/>
      <c r="AL26" s="525"/>
      <c r="AM26" s="482">
        <v>13620</v>
      </c>
      <c r="AN26" s="483"/>
      <c r="AO26" s="483"/>
      <c r="AP26" s="483"/>
      <c r="AQ26" s="483"/>
      <c r="AR26" s="525"/>
      <c r="AS26" s="482">
        <v>2724</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144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2790</v>
      </c>
      <c r="R27" s="483"/>
      <c r="S27" s="483"/>
      <c r="T27" s="483"/>
      <c r="U27" s="483"/>
      <c r="V27" s="525"/>
      <c r="W27" s="584"/>
      <c r="X27" s="572"/>
      <c r="Y27" s="573"/>
      <c r="Z27" s="481" t="s">
        <v>180</v>
      </c>
      <c r="AA27" s="461"/>
      <c r="AB27" s="461"/>
      <c r="AC27" s="461"/>
      <c r="AD27" s="461"/>
      <c r="AE27" s="461"/>
      <c r="AF27" s="461"/>
      <c r="AG27" s="462"/>
      <c r="AH27" s="482" t="s">
        <v>174</v>
      </c>
      <c r="AI27" s="483"/>
      <c r="AJ27" s="483"/>
      <c r="AK27" s="483"/>
      <c r="AL27" s="525"/>
      <c r="AM27" s="482" t="s">
        <v>127</v>
      </c>
      <c r="AN27" s="483"/>
      <c r="AO27" s="483"/>
      <c r="AP27" s="483"/>
      <c r="AQ27" s="483"/>
      <c r="AR27" s="525"/>
      <c r="AS27" s="482" t="s">
        <v>144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95000</v>
      </c>
      <c r="BO27" s="608"/>
      <c r="BP27" s="608"/>
      <c r="BQ27" s="608"/>
      <c r="BR27" s="608"/>
      <c r="BS27" s="608"/>
      <c r="BT27" s="608"/>
      <c r="BU27" s="609"/>
      <c r="BV27" s="607">
        <v>95000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2270</v>
      </c>
      <c r="R28" s="483"/>
      <c r="S28" s="483"/>
      <c r="T28" s="483"/>
      <c r="U28" s="483"/>
      <c r="V28" s="525"/>
      <c r="W28" s="584"/>
      <c r="X28" s="572"/>
      <c r="Y28" s="573"/>
      <c r="Z28" s="481" t="s">
        <v>183</v>
      </c>
      <c r="AA28" s="461"/>
      <c r="AB28" s="461"/>
      <c r="AC28" s="461"/>
      <c r="AD28" s="461"/>
      <c r="AE28" s="461"/>
      <c r="AF28" s="461"/>
      <c r="AG28" s="462"/>
      <c r="AH28" s="482" t="s">
        <v>144</v>
      </c>
      <c r="AI28" s="483"/>
      <c r="AJ28" s="483"/>
      <c r="AK28" s="483"/>
      <c r="AL28" s="525"/>
      <c r="AM28" s="482" t="s">
        <v>144</v>
      </c>
      <c r="AN28" s="483"/>
      <c r="AO28" s="483"/>
      <c r="AP28" s="483"/>
      <c r="AQ28" s="483"/>
      <c r="AR28" s="525"/>
      <c r="AS28" s="482" t="s">
        <v>144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819271</v>
      </c>
      <c r="BO28" s="395"/>
      <c r="BP28" s="395"/>
      <c r="BQ28" s="395"/>
      <c r="BR28" s="395"/>
      <c r="BS28" s="395"/>
      <c r="BT28" s="395"/>
      <c r="BU28" s="396"/>
      <c r="BV28" s="394">
        <v>852961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8</v>
      </c>
      <c r="M29" s="483"/>
      <c r="N29" s="483"/>
      <c r="O29" s="483"/>
      <c r="P29" s="525"/>
      <c r="Q29" s="482">
        <v>2110</v>
      </c>
      <c r="R29" s="483"/>
      <c r="S29" s="483"/>
      <c r="T29" s="483"/>
      <c r="U29" s="483"/>
      <c r="V29" s="525"/>
      <c r="W29" s="585"/>
      <c r="X29" s="586"/>
      <c r="Y29" s="587"/>
      <c r="Z29" s="481" t="s">
        <v>186</v>
      </c>
      <c r="AA29" s="461"/>
      <c r="AB29" s="461"/>
      <c r="AC29" s="461"/>
      <c r="AD29" s="461"/>
      <c r="AE29" s="461"/>
      <c r="AF29" s="461"/>
      <c r="AG29" s="462"/>
      <c r="AH29" s="482">
        <v>94</v>
      </c>
      <c r="AI29" s="483"/>
      <c r="AJ29" s="483"/>
      <c r="AK29" s="483"/>
      <c r="AL29" s="525"/>
      <c r="AM29" s="482">
        <v>264892</v>
      </c>
      <c r="AN29" s="483"/>
      <c r="AO29" s="483"/>
      <c r="AP29" s="483"/>
      <c r="AQ29" s="483"/>
      <c r="AR29" s="525"/>
      <c r="AS29" s="482">
        <v>2818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627808</v>
      </c>
      <c r="BO29" s="432"/>
      <c r="BP29" s="432"/>
      <c r="BQ29" s="432"/>
      <c r="BR29" s="432"/>
      <c r="BS29" s="432"/>
      <c r="BT29" s="432"/>
      <c r="BU29" s="433"/>
      <c r="BV29" s="431">
        <v>620833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96.1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4347279</v>
      </c>
      <c r="BO30" s="608"/>
      <c r="BP30" s="608"/>
      <c r="BQ30" s="608"/>
      <c r="BR30" s="608"/>
      <c r="BS30" s="608"/>
      <c r="BT30" s="608"/>
      <c r="BU30" s="609"/>
      <c r="BV30" s="607">
        <v>4165967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4</v>
      </c>
      <c r="AN34" s="620"/>
      <c r="AO34" s="621" t="str">
        <f>IF('各会計、関係団体の財政状況及び健全化判断比率'!B30="","",'各会計、関係団体の財政状況及び健全化判断比率'!B30)</f>
        <v>国民健康保険病院事業会計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岩手県市町村総合事務組合（普通会計）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（社）葛巻町畜産開発公社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5</v>
      </c>
      <c r="AN35" s="620"/>
      <c r="AO35" s="621" t="str">
        <f>IF('各会計、関係団体の財政状況及び健全化判断比率'!B31="","",'各会計、関係団体の財政状況及び健全化判断比率'!B31)</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岩手県市町村総合事務組合（交通災害共済事業）</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(株)グリーンテージくずまき</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盛岡北部行政事務組合（普通会計）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(株)岩手くずまきワイン</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盛岡北部行政事務組合（介護保険事業）</v>
      </c>
      <c r="BZ37" s="621"/>
      <c r="CA37" s="621"/>
      <c r="CB37" s="621"/>
      <c r="CC37" s="621"/>
      <c r="CD37" s="621"/>
      <c r="CE37" s="621"/>
      <c r="CF37" s="621"/>
      <c r="CG37" s="621"/>
      <c r="CH37" s="621"/>
      <c r="CI37" s="621"/>
      <c r="CJ37" s="621"/>
      <c r="CK37" s="621"/>
      <c r="CL37" s="621"/>
      <c r="CM37" s="621"/>
      <c r="CN37" s="214"/>
      <c r="CO37" s="620">
        <f t="shared" si="3"/>
        <v>17</v>
      </c>
      <c r="CP37" s="620"/>
      <c r="CQ37" s="621" t="str">
        <f>IF('各会計、関係団体の財政状況及び健全化判断比率'!BS10="","",'各会計、関係団体の財政状況及び健全化判断比率'!BS10)</f>
        <v>葛巻町森林組合</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盛岡地区広域消防組合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岩手県後期高齢者医療広域連合（普通会計）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岩手県後期高齢者医療広域連合（後期高齢者医療事業）</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BRh97lz38S0kiDI+xvaDXGW+z6YK9k400j3cucKqSH6UfxSSG2j7yX3FP5lxzlZaE2E8jDLjpKNiDRc7qo8+Q==" saltValue="Zmnr7KZemwB7sZpt2DGj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CZ28" sqref="CZ28:DC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18.87</v>
      </c>
      <c r="G34" s="33">
        <v>18.68</v>
      </c>
      <c r="H34" s="33">
        <v>17.8</v>
      </c>
      <c r="I34" s="33">
        <v>18.87</v>
      </c>
      <c r="J34" s="34">
        <v>18.62</v>
      </c>
      <c r="K34" s="22"/>
      <c r="L34" s="22"/>
      <c r="M34" s="22"/>
      <c r="N34" s="22"/>
      <c r="O34" s="22"/>
      <c r="P34" s="22"/>
    </row>
    <row r="35" spans="1:16" ht="39" customHeight="1" x14ac:dyDescent="0.15">
      <c r="A35" s="22"/>
      <c r="B35" s="35"/>
      <c r="C35" s="1206" t="s">
        <v>563</v>
      </c>
      <c r="D35" s="1207"/>
      <c r="E35" s="1208"/>
      <c r="F35" s="36">
        <v>10.83</v>
      </c>
      <c r="G35" s="37">
        <v>15.37</v>
      </c>
      <c r="H35" s="37">
        <v>9.5399999999999991</v>
      </c>
      <c r="I35" s="37">
        <v>13.58</v>
      </c>
      <c r="J35" s="38">
        <v>14.51</v>
      </c>
      <c r="K35" s="22"/>
      <c r="L35" s="22"/>
      <c r="M35" s="22"/>
      <c r="N35" s="22"/>
      <c r="O35" s="22"/>
      <c r="P35" s="22"/>
    </row>
    <row r="36" spans="1:16" ht="39" customHeight="1" x14ac:dyDescent="0.15">
      <c r="A36" s="22"/>
      <c r="B36" s="35"/>
      <c r="C36" s="1206" t="s">
        <v>564</v>
      </c>
      <c r="D36" s="1207"/>
      <c r="E36" s="1208"/>
      <c r="F36" s="36" t="s">
        <v>514</v>
      </c>
      <c r="G36" s="37">
        <v>5.32</v>
      </c>
      <c r="H36" s="37">
        <v>5.82</v>
      </c>
      <c r="I36" s="37">
        <v>5.43</v>
      </c>
      <c r="J36" s="38">
        <v>4.87</v>
      </c>
      <c r="K36" s="22"/>
      <c r="L36" s="22"/>
      <c r="M36" s="22"/>
      <c r="N36" s="22"/>
      <c r="O36" s="22"/>
      <c r="P36" s="22"/>
    </row>
    <row r="37" spans="1:16" ht="39" customHeight="1" x14ac:dyDescent="0.15">
      <c r="A37" s="22"/>
      <c r="B37" s="35"/>
      <c r="C37" s="1206" t="s">
        <v>565</v>
      </c>
      <c r="D37" s="1207"/>
      <c r="E37" s="1208"/>
      <c r="F37" s="36">
        <v>1.02</v>
      </c>
      <c r="G37" s="37">
        <v>1.77</v>
      </c>
      <c r="H37" s="37">
        <v>0.78</v>
      </c>
      <c r="I37" s="37">
        <v>0.96</v>
      </c>
      <c r="J37" s="38">
        <v>1.05</v>
      </c>
      <c r="K37" s="22"/>
      <c r="L37" s="22"/>
      <c r="M37" s="22"/>
      <c r="N37" s="22"/>
      <c r="O37" s="22"/>
      <c r="P37" s="22"/>
    </row>
    <row r="38" spans="1:16" ht="39" customHeight="1" x14ac:dyDescent="0.15">
      <c r="A38" s="22"/>
      <c r="B38" s="35"/>
      <c r="C38" s="1206" t="s">
        <v>566</v>
      </c>
      <c r="D38" s="1207"/>
      <c r="E38" s="1208"/>
      <c r="F38" s="36">
        <v>0.23</v>
      </c>
      <c r="G38" s="37">
        <v>0.28999999999999998</v>
      </c>
      <c r="H38" s="37">
        <v>0.25</v>
      </c>
      <c r="I38" s="37">
        <v>0.16</v>
      </c>
      <c r="J38" s="38">
        <v>0.16</v>
      </c>
      <c r="K38" s="22"/>
      <c r="L38" s="22"/>
      <c r="M38" s="22"/>
      <c r="N38" s="22"/>
      <c r="O38" s="22"/>
      <c r="P38" s="22"/>
    </row>
    <row r="39" spans="1:16" ht="39" customHeight="1" x14ac:dyDescent="0.15">
      <c r="A39" s="22"/>
      <c r="B39" s="35"/>
      <c r="C39" s="1206" t="s">
        <v>567</v>
      </c>
      <c r="D39" s="1207"/>
      <c r="E39" s="1208"/>
      <c r="F39" s="36">
        <v>0.09</v>
      </c>
      <c r="G39" s="37">
        <v>0.09</v>
      </c>
      <c r="H39" s="37">
        <v>0.12</v>
      </c>
      <c r="I39" s="37">
        <v>0.1</v>
      </c>
      <c r="J39" s="38">
        <v>0.09</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569</v>
      </c>
      <c r="D43" s="1210"/>
      <c r="E43" s="1211"/>
      <c r="F43" s="41">
        <v>0.55000000000000004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D3t73tpn1zd6biCunAfnIFNqIMT+18jJUIicEv1BJ33MuOO91AVyfqxZTDoUj7vgGZ5U85OQ9asaOFZql3Bw==" saltValue="3jx9h2NFGrPW90hTdVBt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CZ28" sqref="CZ28:DC2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587</v>
      </c>
      <c r="L45" s="60">
        <v>590</v>
      </c>
      <c r="M45" s="60">
        <v>590</v>
      </c>
      <c r="N45" s="60">
        <v>593</v>
      </c>
      <c r="O45" s="61">
        <v>643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158</v>
      </c>
      <c r="L48" s="64">
        <v>154</v>
      </c>
      <c r="M48" s="64">
        <v>172</v>
      </c>
      <c r="N48" s="64">
        <v>211</v>
      </c>
      <c r="O48" s="65">
        <v>218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v>
      </c>
      <c r="L49" s="64">
        <v>7</v>
      </c>
      <c r="M49" s="64">
        <v>58</v>
      </c>
      <c r="N49" s="64">
        <v>61</v>
      </c>
      <c r="O49" s="65">
        <v>60</v>
      </c>
      <c r="P49" s="48"/>
      <c r="Q49" s="48"/>
      <c r="R49" s="48"/>
      <c r="S49" s="48"/>
      <c r="T49" s="48"/>
      <c r="U49" s="48"/>
    </row>
    <row r="50" spans="1:21" ht="30.75" customHeight="1" x14ac:dyDescent="0.15">
      <c r="A50" s="48"/>
      <c r="B50" s="1216"/>
      <c r="C50" s="1217"/>
      <c r="D50" s="62"/>
      <c r="E50" s="1222" t="s">
        <v>17</v>
      </c>
      <c r="F50" s="1222"/>
      <c r="G50" s="1222"/>
      <c r="H50" s="1222"/>
      <c r="I50" s="1222"/>
      <c r="J50" s="1223"/>
      <c r="K50" s="63">
        <v>10</v>
      </c>
      <c r="L50" s="64">
        <v>9</v>
      </c>
      <c r="M50" s="64">
        <v>9</v>
      </c>
      <c r="N50" s="64">
        <v>8</v>
      </c>
      <c r="O50" s="65">
        <v>7</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514</v>
      </c>
      <c r="L51" s="64" t="s">
        <v>514</v>
      </c>
      <c r="M51" s="64" t="s">
        <v>514</v>
      </c>
      <c r="N51" s="64" t="s">
        <v>514</v>
      </c>
      <c r="O51" s="65" t="s">
        <v>514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602</v>
      </c>
      <c r="L52" s="64">
        <v>565</v>
      </c>
      <c r="M52" s="64">
        <v>573</v>
      </c>
      <c r="N52" s="64">
        <v>601</v>
      </c>
      <c r="O52" s="65">
        <v>649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154</v>
      </c>
      <c r="L53" s="69">
        <v>195</v>
      </c>
      <c r="M53" s="69">
        <v>256</v>
      </c>
      <c r="N53" s="69">
        <v>272</v>
      </c>
      <c r="O53" s="70">
        <v>279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596</v>
      </c>
      <c r="L57" s="84" t="s">
        <v>598</v>
      </c>
      <c r="M57" s="84" t="s">
        <v>596</v>
      </c>
      <c r="N57" s="84" t="s">
        <v>596</v>
      </c>
      <c r="O57" s="85" t="s">
        <v>599</v>
      </c>
    </row>
    <row r="58" spans="1:21" ht="31.5" customHeight="1" thickBot="1" x14ac:dyDescent="0.2">
      <c r="B58" s="1232"/>
      <c r="C58" s="1233"/>
      <c r="D58" s="1237" t="s">
        <v>27</v>
      </c>
      <c r="E58" s="1238"/>
      <c r="F58" s="1238"/>
      <c r="G58" s="1238"/>
      <c r="H58" s="1238"/>
      <c r="I58" s="1238"/>
      <c r="J58" s="1239"/>
      <c r="K58" s="86" t="s">
        <v>597</v>
      </c>
      <c r="L58" s="87" t="s">
        <v>596</v>
      </c>
      <c r="M58" s="87" t="s">
        <v>596</v>
      </c>
      <c r="N58" s="87" t="s">
        <v>600</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S4zsD4/NrlRb6COYVh1aWso2O9Nqucc5/rF/Z2rhstVnnNwNXxo+AmWfVNheT1UM9rek7Uneld0FgaicPi0w==" saltValue="YqnyL3GOvIvGMXUVE1GG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election activeCell="CZ28" sqref="CZ28:DC2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7280</v>
      </c>
      <c r="J41" s="104">
        <v>7702</v>
      </c>
      <c r="K41" s="104">
        <v>7887</v>
      </c>
      <c r="L41" s="104">
        <v>7668</v>
      </c>
      <c r="M41" s="105">
        <v>8652</v>
      </c>
    </row>
    <row r="42" spans="2:13" ht="27.75" customHeight="1" x14ac:dyDescent="0.15">
      <c r="B42" s="1242"/>
      <c r="C42" s="1243"/>
      <c r="D42" s="106"/>
      <c r="E42" s="1248" t="s">
        <v>32</v>
      </c>
      <c r="F42" s="1248"/>
      <c r="G42" s="1248"/>
      <c r="H42" s="1249"/>
      <c r="I42" s="107">
        <v>39</v>
      </c>
      <c r="J42" s="108">
        <v>34</v>
      </c>
      <c r="K42" s="108">
        <v>29</v>
      </c>
      <c r="L42" s="108">
        <v>24</v>
      </c>
      <c r="M42" s="109">
        <v>19</v>
      </c>
    </row>
    <row r="43" spans="2:13" ht="27.75" customHeight="1" x14ac:dyDescent="0.15">
      <c r="B43" s="1242"/>
      <c r="C43" s="1243"/>
      <c r="D43" s="106"/>
      <c r="E43" s="1248" t="s">
        <v>33</v>
      </c>
      <c r="F43" s="1248"/>
      <c r="G43" s="1248"/>
      <c r="H43" s="1249"/>
      <c r="I43" s="107">
        <v>2886</v>
      </c>
      <c r="J43" s="108">
        <v>4040</v>
      </c>
      <c r="K43" s="108">
        <v>4661</v>
      </c>
      <c r="L43" s="108">
        <v>4228</v>
      </c>
      <c r="M43" s="109">
        <v>3890</v>
      </c>
    </row>
    <row r="44" spans="2:13" ht="27.75" customHeight="1" x14ac:dyDescent="0.15">
      <c r="B44" s="1242"/>
      <c r="C44" s="1243"/>
      <c r="D44" s="106"/>
      <c r="E44" s="1248" t="s">
        <v>34</v>
      </c>
      <c r="F44" s="1248"/>
      <c r="G44" s="1248"/>
      <c r="H44" s="1249"/>
      <c r="I44" s="107">
        <v>464</v>
      </c>
      <c r="J44" s="108">
        <v>460</v>
      </c>
      <c r="K44" s="108">
        <v>405</v>
      </c>
      <c r="L44" s="108">
        <v>351</v>
      </c>
      <c r="M44" s="109">
        <v>293</v>
      </c>
    </row>
    <row r="45" spans="2:13" ht="27.75" customHeight="1" x14ac:dyDescent="0.15">
      <c r="B45" s="1242"/>
      <c r="C45" s="1243"/>
      <c r="D45" s="106"/>
      <c r="E45" s="1248" t="s">
        <v>35</v>
      </c>
      <c r="F45" s="1248"/>
      <c r="G45" s="1248"/>
      <c r="H45" s="1249"/>
      <c r="I45" s="107">
        <v>595</v>
      </c>
      <c r="J45" s="108">
        <v>649</v>
      </c>
      <c r="K45" s="108">
        <v>583</v>
      </c>
      <c r="L45" s="108">
        <v>563</v>
      </c>
      <c r="M45" s="109">
        <v>612</v>
      </c>
    </row>
    <row r="46" spans="2:13" ht="27.75" customHeight="1" x14ac:dyDescent="0.15">
      <c r="B46" s="1242"/>
      <c r="C46" s="1243"/>
      <c r="D46" s="110"/>
      <c r="E46" s="1248" t="s">
        <v>36</v>
      </c>
      <c r="F46" s="1248"/>
      <c r="G46" s="1248"/>
      <c r="H46" s="1249"/>
      <c r="I46" s="107">
        <v>38</v>
      </c>
      <c r="J46" s="108">
        <v>35</v>
      </c>
      <c r="K46" s="108">
        <v>37</v>
      </c>
      <c r="L46" s="108">
        <v>34</v>
      </c>
      <c r="M46" s="109">
        <v>41</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t="s">
        <v>514</v>
      </c>
      <c r="J49" s="108" t="s">
        <v>514</v>
      </c>
      <c r="K49" s="108" t="s">
        <v>514</v>
      </c>
      <c r="L49" s="108" t="s">
        <v>514</v>
      </c>
      <c r="M49" s="109" t="s">
        <v>514</v>
      </c>
    </row>
    <row r="50" spans="2:13" ht="27.75" customHeight="1" x14ac:dyDescent="0.15">
      <c r="B50" s="1253" t="s">
        <v>40</v>
      </c>
      <c r="C50" s="1254"/>
      <c r="D50" s="112"/>
      <c r="E50" s="1248" t="s">
        <v>41</v>
      </c>
      <c r="F50" s="1248"/>
      <c r="G50" s="1248"/>
      <c r="H50" s="1249"/>
      <c r="I50" s="107">
        <v>5192</v>
      </c>
      <c r="J50" s="108">
        <v>5783</v>
      </c>
      <c r="K50" s="108">
        <v>5873</v>
      </c>
      <c r="L50" s="108">
        <v>5678</v>
      </c>
      <c r="M50" s="109">
        <v>5798</v>
      </c>
    </row>
    <row r="51" spans="2:13" ht="27.75" customHeight="1" x14ac:dyDescent="0.15">
      <c r="B51" s="1242"/>
      <c r="C51" s="1243"/>
      <c r="D51" s="106"/>
      <c r="E51" s="1248" t="s">
        <v>42</v>
      </c>
      <c r="F51" s="1248"/>
      <c r="G51" s="1248"/>
      <c r="H51" s="1249"/>
      <c r="I51" s="107">
        <v>40</v>
      </c>
      <c r="J51" s="108">
        <v>24</v>
      </c>
      <c r="K51" s="108">
        <v>8</v>
      </c>
      <c r="L51" s="108" t="s">
        <v>514</v>
      </c>
      <c r="M51" s="109" t="s">
        <v>514</v>
      </c>
    </row>
    <row r="52" spans="2:13" ht="27.75" customHeight="1" x14ac:dyDescent="0.15">
      <c r="B52" s="1244"/>
      <c r="C52" s="1245"/>
      <c r="D52" s="106"/>
      <c r="E52" s="1248" t="s">
        <v>43</v>
      </c>
      <c r="F52" s="1248"/>
      <c r="G52" s="1248"/>
      <c r="H52" s="1249"/>
      <c r="I52" s="107">
        <v>6697</v>
      </c>
      <c r="J52" s="108">
        <v>7365</v>
      </c>
      <c r="K52" s="108">
        <v>7213</v>
      </c>
      <c r="L52" s="108">
        <v>7344</v>
      </c>
      <c r="M52" s="109">
        <v>7523</v>
      </c>
    </row>
    <row r="53" spans="2:13" ht="27.75" customHeight="1" thickBot="1" x14ac:dyDescent="0.2">
      <c r="B53" s="1255" t="s">
        <v>44</v>
      </c>
      <c r="C53" s="1256"/>
      <c r="D53" s="113"/>
      <c r="E53" s="1257" t="s">
        <v>45</v>
      </c>
      <c r="F53" s="1257"/>
      <c r="G53" s="1257"/>
      <c r="H53" s="1258"/>
      <c r="I53" s="114">
        <v>-627</v>
      </c>
      <c r="J53" s="115">
        <v>-252</v>
      </c>
      <c r="K53" s="115">
        <v>508</v>
      </c>
      <c r="L53" s="115">
        <v>-154</v>
      </c>
      <c r="M53" s="116">
        <v>186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nZVbsnZwDe60k5sHqO6GuVB5oQ6r7wC2R+3vqCvSJCQd8+BpxatJQbdCRHs/DWIEWdhUvx8QaAVZwkI2+aIoA==" saltValue="v9eOPYDzbl/j3yzkTect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CZ28" sqref="CZ28:DC2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4" t="s">
        <v>48</v>
      </c>
      <c r="D55" s="1264"/>
      <c r="E55" s="1265"/>
      <c r="F55" s="128">
        <v>853</v>
      </c>
      <c r="G55" s="128">
        <v>853</v>
      </c>
      <c r="H55" s="129">
        <v>819</v>
      </c>
    </row>
    <row r="56" spans="2:8" ht="52.5" customHeight="1" x14ac:dyDescent="0.15">
      <c r="B56" s="130"/>
      <c r="C56" s="1266" t="s">
        <v>49</v>
      </c>
      <c r="D56" s="1266"/>
      <c r="E56" s="1267"/>
      <c r="F56" s="131">
        <v>621</v>
      </c>
      <c r="G56" s="131">
        <v>621</v>
      </c>
      <c r="H56" s="132">
        <v>628</v>
      </c>
    </row>
    <row r="57" spans="2:8" ht="53.25" customHeight="1" x14ac:dyDescent="0.15">
      <c r="B57" s="130"/>
      <c r="C57" s="1268" t="s">
        <v>50</v>
      </c>
      <c r="D57" s="1268"/>
      <c r="E57" s="1269"/>
      <c r="F57" s="133">
        <v>4344</v>
      </c>
      <c r="G57" s="133">
        <v>4166</v>
      </c>
      <c r="H57" s="134">
        <v>4347</v>
      </c>
    </row>
    <row r="58" spans="2:8" ht="45.75" customHeight="1" x14ac:dyDescent="0.15">
      <c r="B58" s="135"/>
      <c r="C58" s="1270" t="s">
        <v>576</v>
      </c>
      <c r="D58" s="1271"/>
      <c r="E58" s="1272"/>
      <c r="F58" s="136">
        <v>3275</v>
      </c>
      <c r="G58" s="137">
        <v>3089</v>
      </c>
      <c r="H58" s="137">
        <v>3203</v>
      </c>
    </row>
    <row r="59" spans="2:8" ht="45.75" customHeight="1" x14ac:dyDescent="0.15">
      <c r="B59" s="135"/>
      <c r="C59" s="1270" t="s">
        <v>577</v>
      </c>
      <c r="D59" s="1271"/>
      <c r="E59" s="1272"/>
      <c r="F59" s="136">
        <v>840</v>
      </c>
      <c r="G59" s="137">
        <v>826</v>
      </c>
      <c r="H59" s="137">
        <v>850</v>
      </c>
    </row>
    <row r="60" spans="2:8" ht="45.75" customHeight="1" x14ac:dyDescent="0.15">
      <c r="B60" s="135"/>
      <c r="C60" s="1270" t="s">
        <v>578</v>
      </c>
      <c r="D60" s="1271"/>
      <c r="E60" s="1272"/>
      <c r="F60" s="136">
        <v>183</v>
      </c>
      <c r="G60" s="137">
        <v>183</v>
      </c>
      <c r="H60" s="137">
        <v>183</v>
      </c>
    </row>
    <row r="61" spans="2:8" ht="45.75" customHeight="1" thickBot="1" x14ac:dyDescent="0.2">
      <c r="B61" s="135"/>
      <c r="C61" s="1259" t="s">
        <v>579</v>
      </c>
      <c r="D61" s="1260"/>
      <c r="E61" s="1261"/>
      <c r="F61" s="139" t="s">
        <v>580</v>
      </c>
      <c r="G61" s="140">
        <v>17</v>
      </c>
      <c r="H61" s="140">
        <v>52</v>
      </c>
    </row>
    <row r="62" spans="2:8" ht="45.75" customHeight="1" thickBot="1" x14ac:dyDescent="0.2">
      <c r="B62" s="138"/>
      <c r="C62" s="1259" t="s">
        <v>601</v>
      </c>
      <c r="D62" s="1260"/>
      <c r="E62" s="1261"/>
      <c r="F62" s="139">
        <v>17</v>
      </c>
      <c r="G62" s="140">
        <v>23</v>
      </c>
      <c r="H62" s="140">
        <v>33</v>
      </c>
    </row>
    <row r="63" spans="2:8" ht="52.5" customHeight="1" thickBot="1" x14ac:dyDescent="0.2">
      <c r="B63" s="141"/>
      <c r="C63" s="1262" t="s">
        <v>51</v>
      </c>
      <c r="D63" s="1262"/>
      <c r="E63" s="1263"/>
      <c r="F63" s="142">
        <v>5817</v>
      </c>
      <c r="G63" s="142">
        <v>5640</v>
      </c>
      <c r="H63" s="143">
        <v>5794</v>
      </c>
    </row>
    <row r="64" spans="2:8" ht="15" customHeight="1" x14ac:dyDescent="0.15"/>
  </sheetData>
  <sheetProtection algorithmName="SHA-512" hashValue="tAzU7dKSbANsgD5tg3ZsZVcJ0TMoCyz4TQn+D6KzuPuIMOJgDSBZdNR8Sg5k/kH/c0St71s0y1Brc0dzBgoLvQ==" saltValue="KIOF5/I+OD0wQE6SYi3Q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266543</v>
      </c>
      <c r="E3" s="162"/>
      <c r="F3" s="163">
        <v>168868</v>
      </c>
      <c r="G3" s="164"/>
      <c r="H3" s="165"/>
    </row>
    <row r="4" spans="1:8" x14ac:dyDescent="0.15">
      <c r="A4" s="166"/>
      <c r="B4" s="167"/>
      <c r="C4" s="168"/>
      <c r="D4" s="169">
        <v>142273</v>
      </c>
      <c r="E4" s="170"/>
      <c r="F4" s="171">
        <v>79360</v>
      </c>
      <c r="G4" s="172"/>
      <c r="H4" s="173"/>
    </row>
    <row r="5" spans="1:8" x14ac:dyDescent="0.15">
      <c r="A5" s="154" t="s">
        <v>547</v>
      </c>
      <c r="B5" s="159"/>
      <c r="C5" s="160"/>
      <c r="D5" s="161">
        <v>196677</v>
      </c>
      <c r="E5" s="162"/>
      <c r="F5" s="163">
        <v>202870</v>
      </c>
      <c r="G5" s="164"/>
      <c r="H5" s="165"/>
    </row>
    <row r="6" spans="1:8" x14ac:dyDescent="0.15">
      <c r="A6" s="166"/>
      <c r="B6" s="167"/>
      <c r="C6" s="168"/>
      <c r="D6" s="169">
        <v>83380</v>
      </c>
      <c r="E6" s="170"/>
      <c r="F6" s="171">
        <v>79735</v>
      </c>
      <c r="G6" s="172"/>
      <c r="H6" s="173"/>
    </row>
    <row r="7" spans="1:8" x14ac:dyDescent="0.15">
      <c r="A7" s="154" t="s">
        <v>548</v>
      </c>
      <c r="B7" s="159"/>
      <c r="C7" s="160"/>
      <c r="D7" s="161">
        <v>197379</v>
      </c>
      <c r="E7" s="162"/>
      <c r="F7" s="163">
        <v>167497</v>
      </c>
      <c r="G7" s="164"/>
      <c r="H7" s="165"/>
    </row>
    <row r="8" spans="1:8" x14ac:dyDescent="0.15">
      <c r="A8" s="166"/>
      <c r="B8" s="167"/>
      <c r="C8" s="168"/>
      <c r="D8" s="169">
        <v>81686</v>
      </c>
      <c r="E8" s="170"/>
      <c r="F8" s="171">
        <v>82571</v>
      </c>
      <c r="G8" s="172"/>
      <c r="H8" s="173"/>
    </row>
    <row r="9" spans="1:8" x14ac:dyDescent="0.15">
      <c r="A9" s="154" t="s">
        <v>549</v>
      </c>
      <c r="B9" s="159"/>
      <c r="C9" s="160"/>
      <c r="D9" s="161">
        <v>172009</v>
      </c>
      <c r="E9" s="162"/>
      <c r="F9" s="163">
        <v>190274</v>
      </c>
      <c r="G9" s="164"/>
      <c r="H9" s="165"/>
    </row>
    <row r="10" spans="1:8" x14ac:dyDescent="0.15">
      <c r="A10" s="166"/>
      <c r="B10" s="167"/>
      <c r="C10" s="168"/>
      <c r="D10" s="169">
        <v>100869</v>
      </c>
      <c r="E10" s="170"/>
      <c r="F10" s="171">
        <v>88584</v>
      </c>
      <c r="G10" s="172"/>
      <c r="H10" s="173"/>
    </row>
    <row r="11" spans="1:8" x14ac:dyDescent="0.15">
      <c r="A11" s="154" t="s">
        <v>550</v>
      </c>
      <c r="B11" s="159"/>
      <c r="C11" s="160"/>
      <c r="D11" s="161">
        <v>433915</v>
      </c>
      <c r="E11" s="162"/>
      <c r="F11" s="163">
        <v>200194</v>
      </c>
      <c r="G11" s="164"/>
      <c r="H11" s="165"/>
    </row>
    <row r="12" spans="1:8" x14ac:dyDescent="0.15">
      <c r="A12" s="166"/>
      <c r="B12" s="167"/>
      <c r="C12" s="174"/>
      <c r="D12" s="169">
        <v>301950</v>
      </c>
      <c r="E12" s="170"/>
      <c r="F12" s="171">
        <v>106422</v>
      </c>
      <c r="G12" s="172"/>
      <c r="H12" s="173"/>
    </row>
    <row r="13" spans="1:8" x14ac:dyDescent="0.15">
      <c r="A13" s="154"/>
      <c r="B13" s="159"/>
      <c r="C13" s="175"/>
      <c r="D13" s="176">
        <v>253305</v>
      </c>
      <c r="E13" s="177"/>
      <c r="F13" s="178">
        <v>185941</v>
      </c>
      <c r="G13" s="179"/>
      <c r="H13" s="165"/>
    </row>
    <row r="14" spans="1:8" x14ac:dyDescent="0.15">
      <c r="A14" s="166"/>
      <c r="B14" s="167"/>
      <c r="C14" s="168"/>
      <c r="D14" s="169">
        <v>142032</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10.84</v>
      </c>
      <c r="C19" s="180">
        <f>ROUND(VALUE(SUBSTITUTE(実質収支比率等に係る経年分析!G$48,"▲","-")),2)</f>
        <v>15.38</v>
      </c>
      <c r="D19" s="180">
        <f>ROUND(VALUE(SUBSTITUTE(実質収支比率等に係る経年分析!H$48,"▲","-")),2)</f>
        <v>9.5399999999999991</v>
      </c>
      <c r="E19" s="180">
        <f>ROUND(VALUE(SUBSTITUTE(実質収支比率等に係る経年分析!I$48,"▲","-")),2)</f>
        <v>13.59</v>
      </c>
      <c r="F19" s="180">
        <f>ROUND(VALUE(SUBSTITUTE(実質収支比率等に係る経年分析!J$48,"▲","-")),2)</f>
        <v>14.52</v>
      </c>
    </row>
    <row r="20" spans="1:11" x14ac:dyDescent="0.15">
      <c r="A20" s="180" t="s">
        <v>55</v>
      </c>
      <c r="B20" s="180">
        <f>ROUND(VALUE(SUBSTITUTE(実質収支比率等に係る経年分析!F$47,"▲","-")),2)</f>
        <v>22.44</v>
      </c>
      <c r="C20" s="180">
        <f>ROUND(VALUE(SUBSTITUTE(実質収支比率等に係る経年分析!G$47,"▲","-")),2)</f>
        <v>23</v>
      </c>
      <c r="D20" s="180">
        <f>ROUND(VALUE(SUBSTITUTE(実質収支比率等に係る経年分析!H$47,"▲","-")),2)</f>
        <v>23.21</v>
      </c>
      <c r="E20" s="180">
        <f>ROUND(VALUE(SUBSTITUTE(実質収支比率等に係る経年分析!I$47,"▲","-")),2)</f>
        <v>22.84</v>
      </c>
      <c r="F20" s="180">
        <f>ROUND(VALUE(SUBSTITUTE(実質収支比率等に係る経年分析!J$47,"▲","-")),2)</f>
        <v>20.6</v>
      </c>
    </row>
    <row r="21" spans="1:11" x14ac:dyDescent="0.15">
      <c r="A21" s="180" t="s">
        <v>56</v>
      </c>
      <c r="B21" s="180">
        <f>IF(ISNUMBER(VALUE(SUBSTITUTE(実質収支比率等に係る経年分析!F$49,"▲","-"))),ROUND(VALUE(SUBSTITUTE(実質収支比率等に係る経年分析!F$49,"▲","-")),2),NA())</f>
        <v>-5.68</v>
      </c>
      <c r="C21" s="180">
        <f>IF(ISNUMBER(VALUE(SUBSTITUTE(実質収支比率等に係る経年分析!G$49,"▲","-"))),ROUND(VALUE(SUBSTITUTE(実質収支比率等に係る経年分析!G$49,"▲","-")),2),NA())</f>
        <v>4.2699999999999996</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9.49</v>
      </c>
      <c r="F21" s="180">
        <f>IF(ISNUMBER(VALUE(SUBSTITUTE(実質収支比率等に係る経年分析!J$49,"▲","-"))),ROUND(VALUE(SUBSTITUTE(実質収支比率等に係る経年分析!J$49,"▲","-")),2),NA())</f>
        <v>6.09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14.51</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602</v>
      </c>
      <c r="E42" s="182"/>
      <c r="F42" s="182"/>
      <c r="G42" s="182">
        <f>'実質公債費比率（分子）の構造'!L$52</f>
        <v>565</v>
      </c>
      <c r="H42" s="182"/>
      <c r="I42" s="182"/>
      <c r="J42" s="182">
        <f>'実質公債費比率（分子）の構造'!M$52</f>
        <v>573</v>
      </c>
      <c r="K42" s="182"/>
      <c r="L42" s="182"/>
      <c r="M42" s="182">
        <f>'実質公債費比率（分子）の構造'!N$52</f>
        <v>601</v>
      </c>
      <c r="N42" s="182"/>
      <c r="O42" s="182"/>
      <c r="P42" s="182">
        <f>'実質公債費比率（分子）の構造'!O$52</f>
        <v>649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8</v>
      </c>
      <c r="L44" s="182"/>
      <c r="M44" s="182"/>
      <c r="N44" s="182">
        <f>'実質公債費比率（分子）の構造'!O$50</f>
        <v>7</v>
      </c>
      <c r="O44" s="182"/>
      <c r="P44" s="182"/>
    </row>
    <row r="45" spans="1:16" x14ac:dyDescent="0.15">
      <c r="A45" s="182" t="s">
        <v>66</v>
      </c>
      <c r="B45" s="182">
        <f>'実質公債費比率（分子）の構造'!K$49</f>
        <v>1</v>
      </c>
      <c r="C45" s="182"/>
      <c r="D45" s="182"/>
      <c r="E45" s="182">
        <f>'実質公債費比率（分子）の構造'!L$49</f>
        <v>7</v>
      </c>
      <c r="F45" s="182"/>
      <c r="G45" s="182"/>
      <c r="H45" s="182">
        <f>'実質公債費比率（分子）の構造'!M$49</f>
        <v>58</v>
      </c>
      <c r="I45" s="182"/>
      <c r="J45" s="182"/>
      <c r="K45" s="182">
        <f>'実質公債費比率（分子）の構造'!N$49</f>
        <v>61</v>
      </c>
      <c r="L45" s="182"/>
      <c r="M45" s="182"/>
      <c r="N45" s="182">
        <f>'実質公債費比率（分子）の構造'!O$49</f>
        <v>60</v>
      </c>
      <c r="O45" s="182"/>
      <c r="P45" s="182"/>
    </row>
    <row r="46" spans="1:16" x14ac:dyDescent="0.15">
      <c r="A46" s="182" t="s">
        <v>67</v>
      </c>
      <c r="B46" s="182">
        <f>'実質公債費比率（分子）の構造'!K$48</f>
        <v>158</v>
      </c>
      <c r="C46" s="182"/>
      <c r="D46" s="182"/>
      <c r="E46" s="182">
        <f>'実質公債費比率（分子）の構造'!L$48</f>
        <v>154</v>
      </c>
      <c r="F46" s="182"/>
      <c r="G46" s="182"/>
      <c r="H46" s="182">
        <f>'実質公債費比率（分子）の構造'!M$48</f>
        <v>172</v>
      </c>
      <c r="I46" s="182"/>
      <c r="J46" s="182"/>
      <c r="K46" s="182">
        <f>'実質公債費比率（分子）の構造'!N$48</f>
        <v>211</v>
      </c>
      <c r="L46" s="182"/>
      <c r="M46" s="182"/>
      <c r="N46" s="182">
        <f>'実質公債費比率（分子）の構造'!O$48</f>
        <v>218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587</v>
      </c>
      <c r="C49" s="182"/>
      <c r="D49" s="182"/>
      <c r="E49" s="182">
        <f>'実質公債費比率（分子）の構造'!L$45</f>
        <v>590</v>
      </c>
      <c r="F49" s="182"/>
      <c r="G49" s="182"/>
      <c r="H49" s="182">
        <f>'実質公債費比率（分子）の構造'!M$45</f>
        <v>590</v>
      </c>
      <c r="I49" s="182"/>
      <c r="J49" s="182"/>
      <c r="K49" s="182">
        <f>'実質公債費比率（分子）の構造'!N$45</f>
        <v>593</v>
      </c>
      <c r="L49" s="182"/>
      <c r="M49" s="182"/>
      <c r="N49" s="182">
        <f>'実質公債費比率（分子）の構造'!O$45</f>
        <v>643</v>
      </c>
      <c r="O49" s="182"/>
      <c r="P49" s="182"/>
    </row>
    <row r="50" spans="1:16" x14ac:dyDescent="0.15">
      <c r="A50" s="182" t="s">
        <v>71</v>
      </c>
      <c r="B50" s="182" t="e">
        <f>NA()</f>
        <v>#N/A</v>
      </c>
      <c r="C50" s="182">
        <f>IF(ISNUMBER('実質公債費比率（分子）の構造'!K$53),'実質公債費比率（分子）の構造'!K$53,NA())</f>
        <v>154</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256</v>
      </c>
      <c r="J50" s="182" t="e">
        <f>NA()</f>
        <v>#N/A</v>
      </c>
      <c r="K50" s="182" t="e">
        <f>NA()</f>
        <v>#N/A</v>
      </c>
      <c r="L50" s="182">
        <f>IF(ISNUMBER('実質公債費比率（分子）の構造'!N$53),'実質公債費比率（分子）の構造'!N$53,NA())</f>
        <v>272</v>
      </c>
      <c r="M50" s="182" t="e">
        <f>NA()</f>
        <v>#N/A</v>
      </c>
      <c r="N50" s="182" t="e">
        <f>NA()</f>
        <v>#N/A</v>
      </c>
      <c r="O50" s="182">
        <f>IF(ISNUMBER('実質公債費比率（分子）の構造'!O$53),'実質公債費比率（分子）の構造'!O$53,NA())</f>
        <v>279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6697</v>
      </c>
      <c r="E56" s="181"/>
      <c r="F56" s="181"/>
      <c r="G56" s="181">
        <f>'将来負担比率（分子）の構造'!J$52</f>
        <v>7365</v>
      </c>
      <c r="H56" s="181"/>
      <c r="I56" s="181"/>
      <c r="J56" s="181">
        <f>'将来負担比率（分子）の構造'!K$52</f>
        <v>7213</v>
      </c>
      <c r="K56" s="181"/>
      <c r="L56" s="181"/>
      <c r="M56" s="181">
        <f>'将来負担比率（分子）の構造'!L$52</f>
        <v>7344</v>
      </c>
      <c r="N56" s="181"/>
      <c r="O56" s="181"/>
      <c r="P56" s="181">
        <f>'将来負担比率（分子）の構造'!M$52</f>
        <v>7523</v>
      </c>
    </row>
    <row r="57" spans="1:16" x14ac:dyDescent="0.15">
      <c r="A57" s="181" t="s">
        <v>42</v>
      </c>
      <c r="B57" s="181"/>
      <c r="C57" s="181"/>
      <c r="D57" s="181">
        <f>'将来負担比率（分子）の構造'!I$51</f>
        <v>40</v>
      </c>
      <c r="E57" s="181"/>
      <c r="F57" s="181"/>
      <c r="G57" s="181">
        <f>'将来負担比率（分子）の構造'!J$51</f>
        <v>24</v>
      </c>
      <c r="H57" s="181"/>
      <c r="I57" s="181"/>
      <c r="J57" s="181">
        <f>'将来負担比率（分子）の構造'!K$51</f>
        <v>8</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5192</v>
      </c>
      <c r="E58" s="181"/>
      <c r="F58" s="181"/>
      <c r="G58" s="181">
        <f>'将来負担比率（分子）の構造'!J$50</f>
        <v>5783</v>
      </c>
      <c r="H58" s="181"/>
      <c r="I58" s="181"/>
      <c r="J58" s="181">
        <f>'将来負担比率（分子）の構造'!K$50</f>
        <v>5873</v>
      </c>
      <c r="K58" s="181"/>
      <c r="L58" s="181"/>
      <c r="M58" s="181">
        <f>'将来負担比率（分子）の構造'!L$50</f>
        <v>5678</v>
      </c>
      <c r="N58" s="181"/>
      <c r="O58" s="181"/>
      <c r="P58" s="181">
        <f>'将来負担比率（分子）の構造'!M$50</f>
        <v>5798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38</v>
      </c>
      <c r="C61" s="181"/>
      <c r="D61" s="181"/>
      <c r="E61" s="181">
        <f>'将来負担比率（分子）の構造'!J$46</f>
        <v>35</v>
      </c>
      <c r="F61" s="181"/>
      <c r="G61" s="181"/>
      <c r="H61" s="181">
        <f>'将来負担比率（分子）の構造'!K$46</f>
        <v>37</v>
      </c>
      <c r="I61" s="181"/>
      <c r="J61" s="181"/>
      <c r="K61" s="181">
        <f>'将来負担比率（分子）の構造'!L$46</f>
        <v>34</v>
      </c>
      <c r="L61" s="181"/>
      <c r="M61" s="181"/>
      <c r="N61" s="181">
        <f>'将来負担比率（分子）の構造'!M$46</f>
        <v>41</v>
      </c>
      <c r="O61" s="181"/>
      <c r="P61" s="181"/>
    </row>
    <row r="62" spans="1:16" x14ac:dyDescent="0.15">
      <c r="A62" s="181" t="s">
        <v>35</v>
      </c>
      <c r="B62" s="181">
        <f>'将来負担比率（分子）の構造'!I$45</f>
        <v>595</v>
      </c>
      <c r="C62" s="181"/>
      <c r="D62" s="181"/>
      <c r="E62" s="181">
        <f>'将来負担比率（分子）の構造'!J$45</f>
        <v>649</v>
      </c>
      <c r="F62" s="181"/>
      <c r="G62" s="181"/>
      <c r="H62" s="181">
        <f>'将来負担比率（分子）の構造'!K$45</f>
        <v>583</v>
      </c>
      <c r="I62" s="181"/>
      <c r="J62" s="181"/>
      <c r="K62" s="181">
        <f>'将来負担比率（分子）の構造'!L$45</f>
        <v>563</v>
      </c>
      <c r="L62" s="181"/>
      <c r="M62" s="181"/>
      <c r="N62" s="181">
        <f>'将来負担比率（分子）の構造'!M$45</f>
        <v>612</v>
      </c>
      <c r="O62" s="181"/>
      <c r="P62" s="181"/>
    </row>
    <row r="63" spans="1:16" x14ac:dyDescent="0.15">
      <c r="A63" s="181" t="s">
        <v>34</v>
      </c>
      <c r="B63" s="181">
        <f>'将来負担比率（分子）の構造'!I$44</f>
        <v>464</v>
      </c>
      <c r="C63" s="181"/>
      <c r="D63" s="181"/>
      <c r="E63" s="181">
        <f>'将来負担比率（分子）の構造'!J$44</f>
        <v>460</v>
      </c>
      <c r="F63" s="181"/>
      <c r="G63" s="181"/>
      <c r="H63" s="181">
        <f>'将来負担比率（分子）の構造'!K$44</f>
        <v>405</v>
      </c>
      <c r="I63" s="181"/>
      <c r="J63" s="181"/>
      <c r="K63" s="181">
        <f>'将来負担比率（分子）の構造'!L$44</f>
        <v>351</v>
      </c>
      <c r="L63" s="181"/>
      <c r="M63" s="181"/>
      <c r="N63" s="181">
        <f>'将来負担比率（分子）の構造'!M$44</f>
        <v>293</v>
      </c>
      <c r="O63" s="181"/>
      <c r="P63" s="181"/>
    </row>
    <row r="64" spans="1:16" x14ac:dyDescent="0.15">
      <c r="A64" s="181" t="s">
        <v>33</v>
      </c>
      <c r="B64" s="181">
        <f>'将来負担比率（分子）の構造'!I$43</f>
        <v>2886</v>
      </c>
      <c r="C64" s="181"/>
      <c r="D64" s="181"/>
      <c r="E64" s="181">
        <f>'将来負担比率（分子）の構造'!J$43</f>
        <v>4040</v>
      </c>
      <c r="F64" s="181"/>
      <c r="G64" s="181"/>
      <c r="H64" s="181">
        <f>'将来負担比率（分子）の構造'!K$43</f>
        <v>4661</v>
      </c>
      <c r="I64" s="181"/>
      <c r="J64" s="181"/>
      <c r="K64" s="181">
        <f>'将来負担比率（分子）の構造'!L$43</f>
        <v>4228</v>
      </c>
      <c r="L64" s="181"/>
      <c r="M64" s="181"/>
      <c r="N64" s="181">
        <f>'将来負担比率（分子）の構造'!M$43</f>
        <v>3890</v>
      </c>
      <c r="O64" s="181"/>
      <c r="P64" s="181"/>
    </row>
    <row r="65" spans="1:16" x14ac:dyDescent="0.15">
      <c r="A65" s="181" t="s">
        <v>32</v>
      </c>
      <c r="B65" s="181">
        <f>'将来負担比率（分子）の構造'!I$42</f>
        <v>39</v>
      </c>
      <c r="C65" s="181"/>
      <c r="D65" s="181"/>
      <c r="E65" s="181">
        <f>'将来負担比率（分子）の構造'!J$42</f>
        <v>34</v>
      </c>
      <c r="F65" s="181"/>
      <c r="G65" s="181"/>
      <c r="H65" s="181">
        <f>'将来負担比率（分子）の構造'!K$42</f>
        <v>29</v>
      </c>
      <c r="I65" s="181"/>
      <c r="J65" s="181"/>
      <c r="K65" s="181">
        <f>'将来負担比率（分子）の構造'!L$42</f>
        <v>24</v>
      </c>
      <c r="L65" s="181"/>
      <c r="M65" s="181"/>
      <c r="N65" s="181">
        <f>'将来負担比率（分子）の構造'!M$42</f>
        <v>19</v>
      </c>
      <c r="O65" s="181"/>
      <c r="P65" s="181"/>
    </row>
    <row r="66" spans="1:16" x14ac:dyDescent="0.15">
      <c r="A66" s="181" t="s">
        <v>31</v>
      </c>
      <c r="B66" s="181">
        <f>'将来負担比率（分子）の構造'!I$41</f>
        <v>7280</v>
      </c>
      <c r="C66" s="181"/>
      <c r="D66" s="181"/>
      <c r="E66" s="181">
        <f>'将来負担比率（分子）の構造'!J$41</f>
        <v>7702</v>
      </c>
      <c r="F66" s="181"/>
      <c r="G66" s="181"/>
      <c r="H66" s="181">
        <f>'将来負担比率（分子）の構造'!K$41</f>
        <v>7887</v>
      </c>
      <c r="I66" s="181"/>
      <c r="J66" s="181"/>
      <c r="K66" s="181">
        <f>'将来負担比率（分子）の構造'!L$41</f>
        <v>7668</v>
      </c>
      <c r="L66" s="181"/>
      <c r="M66" s="181"/>
      <c r="N66" s="181">
        <f>'将来負担比率（分子）の構造'!M$41</f>
        <v>8652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508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853</v>
      </c>
      <c r="C72" s="185">
        <f>基金残高に係る経年分析!G55</f>
        <v>853</v>
      </c>
      <c r="D72" s="185">
        <f>基金残高に係る経年分析!H55</f>
        <v>819</v>
      </c>
    </row>
    <row r="73" spans="1:16" x14ac:dyDescent="0.15">
      <c r="A73" s="184" t="s">
        <v>78</v>
      </c>
      <c r="B73" s="185">
        <f>基金残高に係る経年分析!F56</f>
        <v>621</v>
      </c>
      <c r="C73" s="185">
        <f>基金残高に係る経年分析!G56</f>
        <v>621</v>
      </c>
      <c r="D73" s="185">
        <f>基金残高に係る経年分析!H56</f>
        <v>628</v>
      </c>
    </row>
    <row r="74" spans="1:16" x14ac:dyDescent="0.15">
      <c r="A74" s="184" t="s">
        <v>79</v>
      </c>
      <c r="B74" s="185">
        <f>基金残高に係る経年分析!F57</f>
        <v>4344</v>
      </c>
      <c r="C74" s="185">
        <f>基金残高に係る経年分析!G57</f>
        <v>4166</v>
      </c>
      <c r="D74" s="185">
        <f>基金残高に係る経年分析!H57</f>
        <v>4347</v>
      </c>
    </row>
  </sheetData>
  <sheetProtection algorithmName="SHA-512" hashValue="lPYn6a/Y0/nUCkffx4qwo94Vk6T+541kAnNYlO/a4TAF32BXFn9ntT6VnWVGKv7rwYeqanyqPNEr3v/Tc+Q3jg==" saltValue="lu86irSMHeDm8VrXscAD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CZ28" sqref="CZ28:DC2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465593</v>
      </c>
      <c r="S5" s="637"/>
      <c r="T5" s="637"/>
      <c r="U5" s="637"/>
      <c r="V5" s="637"/>
      <c r="W5" s="637"/>
      <c r="X5" s="637"/>
      <c r="Y5" s="638"/>
      <c r="Z5" s="639">
        <v>4.8</v>
      </c>
      <c r="AA5" s="639"/>
      <c r="AB5" s="639"/>
      <c r="AC5" s="639"/>
      <c r="AD5" s="640">
        <v>465593</v>
      </c>
      <c r="AE5" s="640"/>
      <c r="AF5" s="640"/>
      <c r="AG5" s="640"/>
      <c r="AH5" s="640"/>
      <c r="AI5" s="640"/>
      <c r="AJ5" s="640"/>
      <c r="AK5" s="640"/>
      <c r="AL5" s="641">
        <v>11.9</v>
      </c>
      <c r="AM5" s="642"/>
      <c r="AN5" s="642"/>
      <c r="AO5" s="643"/>
      <c r="AP5" s="633" t="s">
        <v>225</v>
      </c>
      <c r="AQ5" s="634"/>
      <c r="AR5" s="634"/>
      <c r="AS5" s="634"/>
      <c r="AT5" s="634"/>
      <c r="AU5" s="634"/>
      <c r="AV5" s="634"/>
      <c r="AW5" s="634"/>
      <c r="AX5" s="634"/>
      <c r="AY5" s="634"/>
      <c r="AZ5" s="634"/>
      <c r="BA5" s="634"/>
      <c r="BB5" s="634"/>
      <c r="BC5" s="634"/>
      <c r="BD5" s="634"/>
      <c r="BE5" s="634"/>
      <c r="BF5" s="635"/>
      <c r="BG5" s="647">
        <v>465593</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121760</v>
      </c>
      <c r="S6" s="648"/>
      <c r="T6" s="648"/>
      <c r="U6" s="648"/>
      <c r="V6" s="648"/>
      <c r="W6" s="648"/>
      <c r="X6" s="648"/>
      <c r="Y6" s="649"/>
      <c r="Z6" s="650">
        <v>1.3</v>
      </c>
      <c r="AA6" s="650"/>
      <c r="AB6" s="650"/>
      <c r="AC6" s="650"/>
      <c r="AD6" s="651">
        <v>121760</v>
      </c>
      <c r="AE6" s="651"/>
      <c r="AF6" s="651"/>
      <c r="AG6" s="651"/>
      <c r="AH6" s="651"/>
      <c r="AI6" s="651"/>
      <c r="AJ6" s="651"/>
      <c r="AK6" s="651"/>
      <c r="AL6" s="652">
        <v>3.1</v>
      </c>
      <c r="AM6" s="653"/>
      <c r="AN6" s="653"/>
      <c r="AO6" s="654"/>
      <c r="AP6" s="644" t="s">
        <v>230</v>
      </c>
      <c r="AQ6" s="645"/>
      <c r="AR6" s="645"/>
      <c r="AS6" s="645"/>
      <c r="AT6" s="645"/>
      <c r="AU6" s="645"/>
      <c r="AV6" s="645"/>
      <c r="AW6" s="645"/>
      <c r="AX6" s="645"/>
      <c r="AY6" s="645"/>
      <c r="AZ6" s="645"/>
      <c r="BA6" s="645"/>
      <c r="BB6" s="645"/>
      <c r="BC6" s="645"/>
      <c r="BD6" s="645"/>
      <c r="BE6" s="645"/>
      <c r="BF6" s="646"/>
      <c r="BG6" s="647">
        <v>465593</v>
      </c>
      <c r="BH6" s="648"/>
      <c r="BI6" s="648"/>
      <c r="BJ6" s="648"/>
      <c r="BK6" s="648"/>
      <c r="BL6" s="648"/>
      <c r="BM6" s="648"/>
      <c r="BN6" s="649"/>
      <c r="BO6" s="650">
        <v>100</v>
      </c>
      <c r="BP6" s="650"/>
      <c r="BQ6" s="650"/>
      <c r="BR6" s="650"/>
      <c r="BS6" s="651" t="s">
        <v>231</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66063</v>
      </c>
      <c r="CS6" s="648"/>
      <c r="CT6" s="648"/>
      <c r="CU6" s="648"/>
      <c r="CV6" s="648"/>
      <c r="CW6" s="648"/>
      <c r="CX6" s="648"/>
      <c r="CY6" s="649"/>
      <c r="CZ6" s="641">
        <v>0.7</v>
      </c>
      <c r="DA6" s="642"/>
      <c r="DB6" s="642"/>
      <c r="DC6" s="661"/>
      <c r="DD6" s="656" t="s">
        <v>127</v>
      </c>
      <c r="DE6" s="648"/>
      <c r="DF6" s="648"/>
      <c r="DG6" s="648"/>
      <c r="DH6" s="648"/>
      <c r="DI6" s="648"/>
      <c r="DJ6" s="648"/>
      <c r="DK6" s="648"/>
      <c r="DL6" s="648"/>
      <c r="DM6" s="648"/>
      <c r="DN6" s="648"/>
      <c r="DO6" s="648"/>
      <c r="DP6" s="649"/>
      <c r="DQ6" s="656">
        <v>66063</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320</v>
      </c>
      <c r="S7" s="648"/>
      <c r="T7" s="648"/>
      <c r="U7" s="648"/>
      <c r="V7" s="648"/>
      <c r="W7" s="648"/>
      <c r="X7" s="648"/>
      <c r="Y7" s="649"/>
      <c r="Z7" s="650">
        <v>0</v>
      </c>
      <c r="AA7" s="650"/>
      <c r="AB7" s="650"/>
      <c r="AC7" s="650"/>
      <c r="AD7" s="651">
        <v>320</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187067</v>
      </c>
      <c r="BH7" s="648"/>
      <c r="BI7" s="648"/>
      <c r="BJ7" s="648"/>
      <c r="BK7" s="648"/>
      <c r="BL7" s="648"/>
      <c r="BM7" s="648"/>
      <c r="BN7" s="649"/>
      <c r="BO7" s="650">
        <v>40.200000000000003</v>
      </c>
      <c r="BP7" s="650"/>
      <c r="BQ7" s="650"/>
      <c r="BR7" s="650"/>
      <c r="BS7" s="651" t="s">
        <v>231</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3448997</v>
      </c>
      <c r="CS7" s="648"/>
      <c r="CT7" s="648"/>
      <c r="CU7" s="648"/>
      <c r="CV7" s="648"/>
      <c r="CW7" s="648"/>
      <c r="CX7" s="648"/>
      <c r="CY7" s="649"/>
      <c r="CZ7" s="650">
        <v>38.9</v>
      </c>
      <c r="DA7" s="650"/>
      <c r="DB7" s="650"/>
      <c r="DC7" s="650"/>
      <c r="DD7" s="656">
        <v>1567768</v>
      </c>
      <c r="DE7" s="648"/>
      <c r="DF7" s="648"/>
      <c r="DG7" s="648"/>
      <c r="DH7" s="648"/>
      <c r="DI7" s="648"/>
      <c r="DJ7" s="648"/>
      <c r="DK7" s="648"/>
      <c r="DL7" s="648"/>
      <c r="DM7" s="648"/>
      <c r="DN7" s="648"/>
      <c r="DO7" s="648"/>
      <c r="DP7" s="649"/>
      <c r="DQ7" s="656">
        <v>1369610</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872</v>
      </c>
      <c r="S8" s="648"/>
      <c r="T8" s="648"/>
      <c r="U8" s="648"/>
      <c r="V8" s="648"/>
      <c r="W8" s="648"/>
      <c r="X8" s="648"/>
      <c r="Y8" s="649"/>
      <c r="Z8" s="650">
        <v>0</v>
      </c>
      <c r="AA8" s="650"/>
      <c r="AB8" s="650"/>
      <c r="AC8" s="650"/>
      <c r="AD8" s="651">
        <v>872</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9453</v>
      </c>
      <c r="BH8" s="648"/>
      <c r="BI8" s="648"/>
      <c r="BJ8" s="648"/>
      <c r="BK8" s="648"/>
      <c r="BL8" s="648"/>
      <c r="BM8" s="648"/>
      <c r="BN8" s="649"/>
      <c r="BO8" s="650">
        <v>2</v>
      </c>
      <c r="BP8" s="650"/>
      <c r="BQ8" s="650"/>
      <c r="BR8" s="650"/>
      <c r="BS8" s="656" t="s">
        <v>231</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1174421</v>
      </c>
      <c r="CS8" s="648"/>
      <c r="CT8" s="648"/>
      <c r="CU8" s="648"/>
      <c r="CV8" s="648"/>
      <c r="CW8" s="648"/>
      <c r="CX8" s="648"/>
      <c r="CY8" s="649"/>
      <c r="CZ8" s="650">
        <v>13.2</v>
      </c>
      <c r="DA8" s="650"/>
      <c r="DB8" s="650"/>
      <c r="DC8" s="650"/>
      <c r="DD8" s="656">
        <v>2295</v>
      </c>
      <c r="DE8" s="648"/>
      <c r="DF8" s="648"/>
      <c r="DG8" s="648"/>
      <c r="DH8" s="648"/>
      <c r="DI8" s="648"/>
      <c r="DJ8" s="648"/>
      <c r="DK8" s="648"/>
      <c r="DL8" s="648"/>
      <c r="DM8" s="648"/>
      <c r="DN8" s="648"/>
      <c r="DO8" s="648"/>
      <c r="DP8" s="649"/>
      <c r="DQ8" s="656">
        <v>731926</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1019</v>
      </c>
      <c r="S9" s="648"/>
      <c r="T9" s="648"/>
      <c r="U9" s="648"/>
      <c r="V9" s="648"/>
      <c r="W9" s="648"/>
      <c r="X9" s="648"/>
      <c r="Y9" s="649"/>
      <c r="Z9" s="650">
        <v>0</v>
      </c>
      <c r="AA9" s="650"/>
      <c r="AB9" s="650"/>
      <c r="AC9" s="650"/>
      <c r="AD9" s="651">
        <v>1019</v>
      </c>
      <c r="AE9" s="651"/>
      <c r="AF9" s="651"/>
      <c r="AG9" s="651"/>
      <c r="AH9" s="651"/>
      <c r="AI9" s="651"/>
      <c r="AJ9" s="651"/>
      <c r="AK9" s="651"/>
      <c r="AL9" s="652">
        <v>0</v>
      </c>
      <c r="AM9" s="653"/>
      <c r="AN9" s="653"/>
      <c r="AO9" s="654"/>
      <c r="AP9" s="644" t="s">
        <v>240</v>
      </c>
      <c r="AQ9" s="645"/>
      <c r="AR9" s="645"/>
      <c r="AS9" s="645"/>
      <c r="AT9" s="645"/>
      <c r="AU9" s="645"/>
      <c r="AV9" s="645"/>
      <c r="AW9" s="645"/>
      <c r="AX9" s="645"/>
      <c r="AY9" s="645"/>
      <c r="AZ9" s="645"/>
      <c r="BA9" s="645"/>
      <c r="BB9" s="645"/>
      <c r="BC9" s="645"/>
      <c r="BD9" s="645"/>
      <c r="BE9" s="645"/>
      <c r="BF9" s="646"/>
      <c r="BG9" s="647">
        <v>162149</v>
      </c>
      <c r="BH9" s="648"/>
      <c r="BI9" s="648"/>
      <c r="BJ9" s="648"/>
      <c r="BK9" s="648"/>
      <c r="BL9" s="648"/>
      <c r="BM9" s="648"/>
      <c r="BN9" s="649"/>
      <c r="BO9" s="650">
        <v>34.799999999999997</v>
      </c>
      <c r="BP9" s="650"/>
      <c r="BQ9" s="650"/>
      <c r="BR9" s="650"/>
      <c r="BS9" s="656" t="s">
        <v>127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763365</v>
      </c>
      <c r="CS9" s="648"/>
      <c r="CT9" s="648"/>
      <c r="CU9" s="648"/>
      <c r="CV9" s="648"/>
      <c r="CW9" s="648"/>
      <c r="CX9" s="648"/>
      <c r="CY9" s="649"/>
      <c r="CZ9" s="650">
        <v>8.6</v>
      </c>
      <c r="DA9" s="650"/>
      <c r="DB9" s="650"/>
      <c r="DC9" s="650"/>
      <c r="DD9" s="656">
        <v>33171</v>
      </c>
      <c r="DE9" s="648"/>
      <c r="DF9" s="648"/>
      <c r="DG9" s="648"/>
      <c r="DH9" s="648"/>
      <c r="DI9" s="648"/>
      <c r="DJ9" s="648"/>
      <c r="DK9" s="648"/>
      <c r="DL9" s="648"/>
      <c r="DM9" s="648"/>
      <c r="DN9" s="648"/>
      <c r="DO9" s="648"/>
      <c r="DP9" s="649"/>
      <c r="DQ9" s="656">
        <v>670745</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231</v>
      </c>
      <c r="S10" s="648"/>
      <c r="T10" s="648"/>
      <c r="U10" s="648"/>
      <c r="V10" s="648"/>
      <c r="W10" s="648"/>
      <c r="X10" s="648"/>
      <c r="Y10" s="649"/>
      <c r="Z10" s="650" t="s">
        <v>144</v>
      </c>
      <c r="AA10" s="650"/>
      <c r="AB10" s="650"/>
      <c r="AC10" s="650"/>
      <c r="AD10" s="651" t="s">
        <v>127</v>
      </c>
      <c r="AE10" s="651"/>
      <c r="AF10" s="651"/>
      <c r="AG10" s="651"/>
      <c r="AH10" s="651"/>
      <c r="AI10" s="651"/>
      <c r="AJ10" s="651"/>
      <c r="AK10" s="651"/>
      <c r="AL10" s="652" t="s">
        <v>231</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10164</v>
      </c>
      <c r="BH10" s="648"/>
      <c r="BI10" s="648"/>
      <c r="BJ10" s="648"/>
      <c r="BK10" s="648"/>
      <c r="BL10" s="648"/>
      <c r="BM10" s="648"/>
      <c r="BN10" s="649"/>
      <c r="BO10" s="650">
        <v>2.2000000000000002</v>
      </c>
      <c r="BP10" s="650"/>
      <c r="BQ10" s="650"/>
      <c r="BR10" s="650"/>
      <c r="BS10" s="656" t="s">
        <v>127</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9215</v>
      </c>
      <c r="CS10" s="648"/>
      <c r="CT10" s="648"/>
      <c r="CU10" s="648"/>
      <c r="CV10" s="648"/>
      <c r="CW10" s="648"/>
      <c r="CX10" s="648"/>
      <c r="CY10" s="649"/>
      <c r="CZ10" s="650">
        <v>0.1</v>
      </c>
      <c r="DA10" s="650"/>
      <c r="DB10" s="650"/>
      <c r="DC10" s="650"/>
      <c r="DD10" s="656" t="s">
        <v>127</v>
      </c>
      <c r="DE10" s="648"/>
      <c r="DF10" s="648"/>
      <c r="DG10" s="648"/>
      <c r="DH10" s="648"/>
      <c r="DI10" s="648"/>
      <c r="DJ10" s="648"/>
      <c r="DK10" s="648"/>
      <c r="DL10" s="648"/>
      <c r="DM10" s="648"/>
      <c r="DN10" s="648"/>
      <c r="DO10" s="648"/>
      <c r="DP10" s="649"/>
      <c r="DQ10" s="656">
        <v>515</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135554</v>
      </c>
      <c r="S11" s="648"/>
      <c r="T11" s="648"/>
      <c r="U11" s="648"/>
      <c r="V11" s="648"/>
      <c r="W11" s="648"/>
      <c r="X11" s="648"/>
      <c r="Y11" s="649"/>
      <c r="Z11" s="652">
        <v>1.4</v>
      </c>
      <c r="AA11" s="653"/>
      <c r="AB11" s="653"/>
      <c r="AC11" s="665"/>
      <c r="AD11" s="656">
        <v>135554</v>
      </c>
      <c r="AE11" s="648"/>
      <c r="AF11" s="648"/>
      <c r="AG11" s="648"/>
      <c r="AH11" s="648"/>
      <c r="AI11" s="648"/>
      <c r="AJ11" s="648"/>
      <c r="AK11" s="649"/>
      <c r="AL11" s="652">
        <v>3.5</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5301</v>
      </c>
      <c r="BH11" s="648"/>
      <c r="BI11" s="648"/>
      <c r="BJ11" s="648"/>
      <c r="BK11" s="648"/>
      <c r="BL11" s="648"/>
      <c r="BM11" s="648"/>
      <c r="BN11" s="649"/>
      <c r="BO11" s="650">
        <v>1.1000000000000001</v>
      </c>
      <c r="BP11" s="650"/>
      <c r="BQ11" s="650"/>
      <c r="BR11" s="650"/>
      <c r="BS11" s="656" t="s">
        <v>127</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834566</v>
      </c>
      <c r="CS11" s="648"/>
      <c r="CT11" s="648"/>
      <c r="CU11" s="648"/>
      <c r="CV11" s="648"/>
      <c r="CW11" s="648"/>
      <c r="CX11" s="648"/>
      <c r="CY11" s="649"/>
      <c r="CZ11" s="650">
        <v>9.4</v>
      </c>
      <c r="DA11" s="650"/>
      <c r="DB11" s="650"/>
      <c r="DC11" s="650"/>
      <c r="DD11" s="656">
        <v>413741</v>
      </c>
      <c r="DE11" s="648"/>
      <c r="DF11" s="648"/>
      <c r="DG11" s="648"/>
      <c r="DH11" s="648"/>
      <c r="DI11" s="648"/>
      <c r="DJ11" s="648"/>
      <c r="DK11" s="648"/>
      <c r="DL11" s="648"/>
      <c r="DM11" s="648"/>
      <c r="DN11" s="648"/>
      <c r="DO11" s="648"/>
      <c r="DP11" s="649"/>
      <c r="DQ11" s="656">
        <v>370360</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144</v>
      </c>
      <c r="AE12" s="651"/>
      <c r="AF12" s="651"/>
      <c r="AG12" s="651"/>
      <c r="AH12" s="651"/>
      <c r="AI12" s="651"/>
      <c r="AJ12" s="651"/>
      <c r="AK12" s="651"/>
      <c r="AL12" s="652" t="s">
        <v>127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221688</v>
      </c>
      <c r="BH12" s="648"/>
      <c r="BI12" s="648"/>
      <c r="BJ12" s="648"/>
      <c r="BK12" s="648"/>
      <c r="BL12" s="648"/>
      <c r="BM12" s="648"/>
      <c r="BN12" s="649"/>
      <c r="BO12" s="650">
        <v>47.6</v>
      </c>
      <c r="BP12" s="650"/>
      <c r="BQ12" s="650"/>
      <c r="BR12" s="650"/>
      <c r="BS12" s="656" t="s">
        <v>231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165729</v>
      </c>
      <c r="CS12" s="648"/>
      <c r="CT12" s="648"/>
      <c r="CU12" s="648"/>
      <c r="CV12" s="648"/>
      <c r="CW12" s="648"/>
      <c r="CX12" s="648"/>
      <c r="CY12" s="649"/>
      <c r="CZ12" s="650">
        <v>1.9</v>
      </c>
      <c r="DA12" s="650"/>
      <c r="DB12" s="650"/>
      <c r="DC12" s="650"/>
      <c r="DD12" s="656" t="s">
        <v>127</v>
      </c>
      <c r="DE12" s="648"/>
      <c r="DF12" s="648"/>
      <c r="DG12" s="648"/>
      <c r="DH12" s="648"/>
      <c r="DI12" s="648"/>
      <c r="DJ12" s="648"/>
      <c r="DK12" s="648"/>
      <c r="DL12" s="648"/>
      <c r="DM12" s="648"/>
      <c r="DN12" s="648"/>
      <c r="DO12" s="648"/>
      <c r="DP12" s="649"/>
      <c r="DQ12" s="656">
        <v>111351</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231</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221510</v>
      </c>
      <c r="BH13" s="648"/>
      <c r="BI13" s="648"/>
      <c r="BJ13" s="648"/>
      <c r="BK13" s="648"/>
      <c r="BL13" s="648"/>
      <c r="BM13" s="648"/>
      <c r="BN13" s="649"/>
      <c r="BO13" s="650">
        <v>47.6</v>
      </c>
      <c r="BP13" s="650"/>
      <c r="BQ13" s="650"/>
      <c r="BR13" s="650"/>
      <c r="BS13" s="656" t="s">
        <v>127</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642295</v>
      </c>
      <c r="CS13" s="648"/>
      <c r="CT13" s="648"/>
      <c r="CU13" s="648"/>
      <c r="CV13" s="648"/>
      <c r="CW13" s="648"/>
      <c r="CX13" s="648"/>
      <c r="CY13" s="649"/>
      <c r="CZ13" s="650">
        <v>7.2</v>
      </c>
      <c r="DA13" s="650"/>
      <c r="DB13" s="650"/>
      <c r="DC13" s="650"/>
      <c r="DD13" s="656">
        <v>497659</v>
      </c>
      <c r="DE13" s="648"/>
      <c r="DF13" s="648"/>
      <c r="DG13" s="648"/>
      <c r="DH13" s="648"/>
      <c r="DI13" s="648"/>
      <c r="DJ13" s="648"/>
      <c r="DK13" s="648"/>
      <c r="DL13" s="648"/>
      <c r="DM13" s="648"/>
      <c r="DN13" s="648"/>
      <c r="DO13" s="648"/>
      <c r="DP13" s="649"/>
      <c r="DQ13" s="656">
        <v>323393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13</v>
      </c>
      <c r="S14" s="648"/>
      <c r="T14" s="648"/>
      <c r="U14" s="648"/>
      <c r="V14" s="648"/>
      <c r="W14" s="648"/>
      <c r="X14" s="648"/>
      <c r="Y14" s="649"/>
      <c r="Z14" s="650">
        <v>0</v>
      </c>
      <c r="AA14" s="650"/>
      <c r="AB14" s="650"/>
      <c r="AC14" s="650"/>
      <c r="AD14" s="651">
        <v>13</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22430</v>
      </c>
      <c r="BH14" s="648"/>
      <c r="BI14" s="648"/>
      <c r="BJ14" s="648"/>
      <c r="BK14" s="648"/>
      <c r="BL14" s="648"/>
      <c r="BM14" s="648"/>
      <c r="BN14" s="649"/>
      <c r="BO14" s="650">
        <v>4.8</v>
      </c>
      <c r="BP14" s="650"/>
      <c r="BQ14" s="650"/>
      <c r="BR14" s="650"/>
      <c r="BS14" s="656" t="s">
        <v>231</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335839</v>
      </c>
      <c r="CS14" s="648"/>
      <c r="CT14" s="648"/>
      <c r="CU14" s="648"/>
      <c r="CV14" s="648"/>
      <c r="CW14" s="648"/>
      <c r="CX14" s="648"/>
      <c r="CY14" s="649"/>
      <c r="CZ14" s="650">
        <v>3.8</v>
      </c>
      <c r="DA14" s="650"/>
      <c r="DB14" s="650"/>
      <c r="DC14" s="650"/>
      <c r="DD14" s="656">
        <v>821</v>
      </c>
      <c r="DE14" s="648"/>
      <c r="DF14" s="648"/>
      <c r="DG14" s="648"/>
      <c r="DH14" s="648"/>
      <c r="DI14" s="648"/>
      <c r="DJ14" s="648"/>
      <c r="DK14" s="648"/>
      <c r="DL14" s="648"/>
      <c r="DM14" s="648"/>
      <c r="DN14" s="648"/>
      <c r="DO14" s="648"/>
      <c r="DP14" s="649"/>
      <c r="DQ14" s="656">
        <v>330966</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231</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34408</v>
      </c>
      <c r="BH15" s="648"/>
      <c r="BI15" s="648"/>
      <c r="BJ15" s="648"/>
      <c r="BK15" s="648"/>
      <c r="BL15" s="648"/>
      <c r="BM15" s="648"/>
      <c r="BN15" s="649"/>
      <c r="BO15" s="650">
        <v>7.4</v>
      </c>
      <c r="BP15" s="650"/>
      <c r="BQ15" s="650"/>
      <c r="BR15" s="650"/>
      <c r="BS15" s="656" t="s">
        <v>127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496102</v>
      </c>
      <c r="CS15" s="648"/>
      <c r="CT15" s="648"/>
      <c r="CU15" s="648"/>
      <c r="CV15" s="648"/>
      <c r="CW15" s="648"/>
      <c r="CX15" s="648"/>
      <c r="CY15" s="649"/>
      <c r="CZ15" s="650">
        <v>5.6</v>
      </c>
      <c r="DA15" s="650"/>
      <c r="DB15" s="650"/>
      <c r="DC15" s="650"/>
      <c r="DD15" s="656">
        <v>12071</v>
      </c>
      <c r="DE15" s="648"/>
      <c r="DF15" s="648"/>
      <c r="DG15" s="648"/>
      <c r="DH15" s="648"/>
      <c r="DI15" s="648"/>
      <c r="DJ15" s="648"/>
      <c r="DK15" s="648"/>
      <c r="DL15" s="648"/>
      <c r="DM15" s="648"/>
      <c r="DN15" s="648"/>
      <c r="DO15" s="648"/>
      <c r="DP15" s="649"/>
      <c r="DQ15" s="656">
        <v>411269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3869</v>
      </c>
      <c r="S16" s="648"/>
      <c r="T16" s="648"/>
      <c r="U16" s="648"/>
      <c r="V16" s="648"/>
      <c r="W16" s="648"/>
      <c r="X16" s="648"/>
      <c r="Y16" s="649"/>
      <c r="Z16" s="650">
        <v>0</v>
      </c>
      <c r="AA16" s="650"/>
      <c r="AB16" s="650"/>
      <c r="AC16" s="650"/>
      <c r="AD16" s="651">
        <v>3869</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231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60337</v>
      </c>
      <c r="CS16" s="648"/>
      <c r="CT16" s="648"/>
      <c r="CU16" s="648"/>
      <c r="CV16" s="648"/>
      <c r="CW16" s="648"/>
      <c r="CX16" s="648"/>
      <c r="CY16" s="649"/>
      <c r="CZ16" s="650">
        <v>0.7</v>
      </c>
      <c r="DA16" s="650"/>
      <c r="DB16" s="650"/>
      <c r="DC16" s="650"/>
      <c r="DD16" s="656" t="s">
        <v>127</v>
      </c>
      <c r="DE16" s="648"/>
      <c r="DF16" s="648"/>
      <c r="DG16" s="648"/>
      <c r="DH16" s="648"/>
      <c r="DI16" s="648"/>
      <c r="DJ16" s="648"/>
      <c r="DK16" s="648"/>
      <c r="DL16" s="648"/>
      <c r="DM16" s="648"/>
      <c r="DN16" s="648"/>
      <c r="DO16" s="648"/>
      <c r="DP16" s="649"/>
      <c r="DQ16" s="656">
        <v>7805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1460</v>
      </c>
      <c r="S17" s="648"/>
      <c r="T17" s="648"/>
      <c r="U17" s="648"/>
      <c r="V17" s="648"/>
      <c r="W17" s="648"/>
      <c r="X17" s="648"/>
      <c r="Y17" s="649"/>
      <c r="Z17" s="650">
        <v>0</v>
      </c>
      <c r="AA17" s="650"/>
      <c r="AB17" s="650"/>
      <c r="AC17" s="650"/>
      <c r="AD17" s="651">
        <v>1460</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144</v>
      </c>
      <c r="BP17" s="650"/>
      <c r="BQ17" s="650"/>
      <c r="BR17" s="650"/>
      <c r="BS17" s="656" t="s">
        <v>127</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855873</v>
      </c>
      <c r="CS17" s="648"/>
      <c r="CT17" s="648"/>
      <c r="CU17" s="648"/>
      <c r="CV17" s="648"/>
      <c r="CW17" s="648"/>
      <c r="CX17" s="648"/>
      <c r="CY17" s="649"/>
      <c r="CZ17" s="650">
        <v>9.6</v>
      </c>
      <c r="DA17" s="650"/>
      <c r="DB17" s="650"/>
      <c r="DC17" s="650"/>
      <c r="DD17" s="656" t="s">
        <v>231</v>
      </c>
      <c r="DE17" s="648"/>
      <c r="DF17" s="648"/>
      <c r="DG17" s="648"/>
      <c r="DH17" s="648"/>
      <c r="DI17" s="648"/>
      <c r="DJ17" s="648"/>
      <c r="DK17" s="648"/>
      <c r="DL17" s="648"/>
      <c r="DM17" s="648"/>
      <c r="DN17" s="648"/>
      <c r="DO17" s="648"/>
      <c r="DP17" s="649"/>
      <c r="DQ17" s="656">
        <v>855873</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3151</v>
      </c>
      <c r="S18" s="648"/>
      <c r="T18" s="648"/>
      <c r="U18" s="648"/>
      <c r="V18" s="648"/>
      <c r="W18" s="648"/>
      <c r="X18" s="648"/>
      <c r="Y18" s="649"/>
      <c r="Z18" s="650">
        <v>0</v>
      </c>
      <c r="AA18" s="650"/>
      <c r="AB18" s="650"/>
      <c r="AC18" s="650"/>
      <c r="AD18" s="651">
        <v>3151</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144</v>
      </c>
      <c r="BH18" s="648"/>
      <c r="BI18" s="648"/>
      <c r="BJ18" s="648"/>
      <c r="BK18" s="648"/>
      <c r="BL18" s="648"/>
      <c r="BM18" s="648"/>
      <c r="BN18" s="649"/>
      <c r="BO18" s="650" t="s">
        <v>231</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21288</v>
      </c>
      <c r="CS18" s="648"/>
      <c r="CT18" s="648"/>
      <c r="CU18" s="648"/>
      <c r="CV18" s="648"/>
      <c r="CW18" s="648"/>
      <c r="CX18" s="648"/>
      <c r="CY18" s="649"/>
      <c r="CZ18" s="650">
        <v>0.2</v>
      </c>
      <c r="DA18" s="650"/>
      <c r="DB18" s="650"/>
      <c r="DC18" s="650"/>
      <c r="DD18" s="656">
        <v>21288</v>
      </c>
      <c r="DE18" s="648"/>
      <c r="DF18" s="648"/>
      <c r="DG18" s="648"/>
      <c r="DH18" s="648"/>
      <c r="DI18" s="648"/>
      <c r="DJ18" s="648"/>
      <c r="DK18" s="648"/>
      <c r="DL18" s="648"/>
      <c r="DM18" s="648"/>
      <c r="DN18" s="648"/>
      <c r="DO18" s="648"/>
      <c r="DP18" s="649"/>
      <c r="DQ18" s="656">
        <v>88</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961</v>
      </c>
      <c r="S19" s="648"/>
      <c r="T19" s="648"/>
      <c r="U19" s="648"/>
      <c r="V19" s="648"/>
      <c r="W19" s="648"/>
      <c r="X19" s="648"/>
      <c r="Y19" s="649"/>
      <c r="Z19" s="650">
        <v>0</v>
      </c>
      <c r="AA19" s="650"/>
      <c r="AB19" s="650"/>
      <c r="AC19" s="650"/>
      <c r="AD19" s="651">
        <v>961</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231</v>
      </c>
      <c r="BP19" s="650"/>
      <c r="BQ19" s="650"/>
      <c r="BR19" s="650"/>
      <c r="BS19" s="656" t="s">
        <v>144</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1570</v>
      </c>
      <c r="S20" s="648"/>
      <c r="T20" s="648"/>
      <c r="U20" s="648"/>
      <c r="V20" s="648"/>
      <c r="W20" s="648"/>
      <c r="X20" s="648"/>
      <c r="Y20" s="649"/>
      <c r="Z20" s="650">
        <v>0</v>
      </c>
      <c r="AA20" s="650"/>
      <c r="AB20" s="650"/>
      <c r="AC20" s="650"/>
      <c r="AD20" s="651">
        <v>1570</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231</v>
      </c>
      <c r="BH20" s="648"/>
      <c r="BI20" s="648"/>
      <c r="BJ20" s="648"/>
      <c r="BK20" s="648"/>
      <c r="BL20" s="648"/>
      <c r="BM20" s="648"/>
      <c r="BN20" s="649"/>
      <c r="BO20" s="650" t="s">
        <v>127</v>
      </c>
      <c r="BP20" s="650"/>
      <c r="BQ20" s="650"/>
      <c r="BR20" s="650"/>
      <c r="BS20" s="656" t="s">
        <v>127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8874090</v>
      </c>
      <c r="CS20" s="648"/>
      <c r="CT20" s="648"/>
      <c r="CU20" s="648"/>
      <c r="CV20" s="648"/>
      <c r="CW20" s="648"/>
      <c r="CX20" s="648"/>
      <c r="CY20" s="649"/>
      <c r="CZ20" s="650">
        <v>100</v>
      </c>
      <c r="DA20" s="650"/>
      <c r="DB20" s="650"/>
      <c r="DC20" s="650"/>
      <c r="DD20" s="656">
        <v>2548814</v>
      </c>
      <c r="DE20" s="648"/>
      <c r="DF20" s="648"/>
      <c r="DG20" s="648"/>
      <c r="DH20" s="648"/>
      <c r="DI20" s="648"/>
      <c r="DJ20" s="648"/>
      <c r="DK20" s="648"/>
      <c r="DL20" s="648"/>
      <c r="DM20" s="648"/>
      <c r="DN20" s="648"/>
      <c r="DO20" s="648"/>
      <c r="DP20" s="649"/>
      <c r="DQ20" s="656">
        <v>5249964</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620</v>
      </c>
      <c r="S21" s="648"/>
      <c r="T21" s="648"/>
      <c r="U21" s="648"/>
      <c r="V21" s="648"/>
      <c r="W21" s="648"/>
      <c r="X21" s="648"/>
      <c r="Y21" s="649"/>
      <c r="Z21" s="650">
        <v>0</v>
      </c>
      <c r="AA21" s="650"/>
      <c r="AB21" s="650"/>
      <c r="AC21" s="650"/>
      <c r="AD21" s="651">
        <v>620</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231</v>
      </c>
      <c r="BH21" s="648"/>
      <c r="BI21" s="648"/>
      <c r="BJ21" s="648"/>
      <c r="BK21" s="648"/>
      <c r="BL21" s="648"/>
      <c r="BM21" s="648"/>
      <c r="BN21" s="649"/>
      <c r="BO21" s="650" t="s">
        <v>127</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3522682</v>
      </c>
      <c r="S22" s="648"/>
      <c r="T22" s="648"/>
      <c r="U22" s="648"/>
      <c r="V22" s="648"/>
      <c r="W22" s="648"/>
      <c r="X22" s="648"/>
      <c r="Y22" s="649"/>
      <c r="Z22" s="650">
        <v>36.4</v>
      </c>
      <c r="AA22" s="650"/>
      <c r="AB22" s="650"/>
      <c r="AC22" s="650"/>
      <c r="AD22" s="651">
        <v>3140449</v>
      </c>
      <c r="AE22" s="651"/>
      <c r="AF22" s="651"/>
      <c r="AG22" s="651"/>
      <c r="AH22" s="651"/>
      <c r="AI22" s="651"/>
      <c r="AJ22" s="651"/>
      <c r="AK22" s="651"/>
      <c r="AL22" s="652">
        <v>80.5</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231</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3140449</v>
      </c>
      <c r="S23" s="648"/>
      <c r="T23" s="648"/>
      <c r="U23" s="648"/>
      <c r="V23" s="648"/>
      <c r="W23" s="648"/>
      <c r="X23" s="648"/>
      <c r="Y23" s="649"/>
      <c r="Z23" s="650">
        <v>32.5</v>
      </c>
      <c r="AA23" s="650"/>
      <c r="AB23" s="650"/>
      <c r="AC23" s="650"/>
      <c r="AD23" s="651">
        <v>3140449</v>
      </c>
      <c r="AE23" s="651"/>
      <c r="AF23" s="651"/>
      <c r="AG23" s="651"/>
      <c r="AH23" s="651"/>
      <c r="AI23" s="651"/>
      <c r="AJ23" s="651"/>
      <c r="AK23" s="651"/>
      <c r="AL23" s="652">
        <v>80.5</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231</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381576</v>
      </c>
      <c r="S24" s="648"/>
      <c r="T24" s="648"/>
      <c r="U24" s="648"/>
      <c r="V24" s="648"/>
      <c r="W24" s="648"/>
      <c r="X24" s="648"/>
      <c r="Y24" s="649"/>
      <c r="Z24" s="650">
        <v>3.9</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231</v>
      </c>
      <c r="BP24" s="650"/>
      <c r="BQ24" s="650"/>
      <c r="BR24" s="650"/>
      <c r="BS24" s="656" t="s">
        <v>127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2276061</v>
      </c>
      <c r="CS24" s="637"/>
      <c r="CT24" s="637"/>
      <c r="CU24" s="637"/>
      <c r="CV24" s="637"/>
      <c r="CW24" s="637"/>
      <c r="CX24" s="637"/>
      <c r="CY24" s="638"/>
      <c r="CZ24" s="641">
        <v>25.6</v>
      </c>
      <c r="DA24" s="642"/>
      <c r="DB24" s="642"/>
      <c r="DC24" s="661"/>
      <c r="DD24" s="683">
        <v>1864906</v>
      </c>
      <c r="DE24" s="637"/>
      <c r="DF24" s="637"/>
      <c r="DG24" s="637"/>
      <c r="DH24" s="637"/>
      <c r="DI24" s="637"/>
      <c r="DJ24" s="637"/>
      <c r="DK24" s="638"/>
      <c r="DL24" s="683">
        <v>1653714</v>
      </c>
      <c r="DM24" s="637"/>
      <c r="DN24" s="637"/>
      <c r="DO24" s="637"/>
      <c r="DP24" s="637"/>
      <c r="DQ24" s="637"/>
      <c r="DR24" s="637"/>
      <c r="DS24" s="637"/>
      <c r="DT24" s="637"/>
      <c r="DU24" s="637"/>
      <c r="DV24" s="638"/>
      <c r="DW24" s="641">
        <v>41.3</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657</v>
      </c>
      <c r="S25" s="648"/>
      <c r="T25" s="648"/>
      <c r="U25" s="648"/>
      <c r="V25" s="648"/>
      <c r="W25" s="648"/>
      <c r="X25" s="648"/>
      <c r="Y25" s="649"/>
      <c r="Z25" s="650">
        <v>0</v>
      </c>
      <c r="AA25" s="650"/>
      <c r="AB25" s="650"/>
      <c r="AC25" s="650"/>
      <c r="AD25" s="651" t="s">
        <v>127</v>
      </c>
      <c r="AE25" s="651"/>
      <c r="AF25" s="651"/>
      <c r="AG25" s="651"/>
      <c r="AH25" s="651"/>
      <c r="AI25" s="651"/>
      <c r="AJ25" s="651"/>
      <c r="AK25" s="651"/>
      <c r="AL25" s="652" t="s">
        <v>127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127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904818</v>
      </c>
      <c r="CS25" s="684"/>
      <c r="CT25" s="684"/>
      <c r="CU25" s="684"/>
      <c r="CV25" s="684"/>
      <c r="CW25" s="684"/>
      <c r="CX25" s="684"/>
      <c r="CY25" s="685"/>
      <c r="CZ25" s="652">
        <v>10.199999999999999</v>
      </c>
      <c r="DA25" s="681"/>
      <c r="DB25" s="681"/>
      <c r="DC25" s="686"/>
      <c r="DD25" s="656">
        <v>813323</v>
      </c>
      <c r="DE25" s="684"/>
      <c r="DF25" s="684"/>
      <c r="DG25" s="684"/>
      <c r="DH25" s="684"/>
      <c r="DI25" s="684"/>
      <c r="DJ25" s="684"/>
      <c r="DK25" s="685"/>
      <c r="DL25" s="656">
        <v>810607</v>
      </c>
      <c r="DM25" s="684"/>
      <c r="DN25" s="684"/>
      <c r="DO25" s="684"/>
      <c r="DP25" s="684"/>
      <c r="DQ25" s="684"/>
      <c r="DR25" s="684"/>
      <c r="DS25" s="684"/>
      <c r="DT25" s="684"/>
      <c r="DU25" s="684"/>
      <c r="DV25" s="685"/>
      <c r="DW25" s="652">
        <v>20.2</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4256293</v>
      </c>
      <c r="S26" s="648"/>
      <c r="T26" s="648"/>
      <c r="U26" s="648"/>
      <c r="V26" s="648"/>
      <c r="W26" s="648"/>
      <c r="X26" s="648"/>
      <c r="Y26" s="649"/>
      <c r="Z26" s="650">
        <v>44</v>
      </c>
      <c r="AA26" s="650"/>
      <c r="AB26" s="650"/>
      <c r="AC26" s="650"/>
      <c r="AD26" s="651">
        <v>3874060</v>
      </c>
      <c r="AE26" s="651"/>
      <c r="AF26" s="651"/>
      <c r="AG26" s="651"/>
      <c r="AH26" s="651"/>
      <c r="AI26" s="651"/>
      <c r="AJ26" s="651"/>
      <c r="AK26" s="651"/>
      <c r="AL26" s="652">
        <v>99.3</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468155</v>
      </c>
      <c r="CS26" s="648"/>
      <c r="CT26" s="648"/>
      <c r="CU26" s="648"/>
      <c r="CV26" s="648"/>
      <c r="CW26" s="648"/>
      <c r="CX26" s="648"/>
      <c r="CY26" s="649"/>
      <c r="CZ26" s="652">
        <v>5.3</v>
      </c>
      <c r="DA26" s="681"/>
      <c r="DB26" s="681"/>
      <c r="DC26" s="686"/>
      <c r="DD26" s="656">
        <v>439088</v>
      </c>
      <c r="DE26" s="648"/>
      <c r="DF26" s="648"/>
      <c r="DG26" s="648"/>
      <c r="DH26" s="648"/>
      <c r="DI26" s="648"/>
      <c r="DJ26" s="648"/>
      <c r="DK26" s="649"/>
      <c r="DL26" s="656" t="s">
        <v>231</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849</v>
      </c>
      <c r="S27" s="648"/>
      <c r="T27" s="648"/>
      <c r="U27" s="648"/>
      <c r="V27" s="648"/>
      <c r="W27" s="648"/>
      <c r="X27" s="648"/>
      <c r="Y27" s="649"/>
      <c r="Z27" s="650">
        <v>0</v>
      </c>
      <c r="AA27" s="650"/>
      <c r="AB27" s="650"/>
      <c r="AC27" s="650"/>
      <c r="AD27" s="651">
        <v>849</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465593</v>
      </c>
      <c r="BH27" s="648"/>
      <c r="BI27" s="648"/>
      <c r="BJ27" s="648"/>
      <c r="BK27" s="648"/>
      <c r="BL27" s="648"/>
      <c r="BM27" s="648"/>
      <c r="BN27" s="649"/>
      <c r="BO27" s="650">
        <v>100</v>
      </c>
      <c r="BP27" s="650"/>
      <c r="BQ27" s="650"/>
      <c r="BR27" s="650"/>
      <c r="BS27" s="656" t="s">
        <v>231</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522377</v>
      </c>
      <c r="CS27" s="684"/>
      <c r="CT27" s="684"/>
      <c r="CU27" s="684"/>
      <c r="CV27" s="684"/>
      <c r="CW27" s="684"/>
      <c r="CX27" s="684"/>
      <c r="CY27" s="685"/>
      <c r="CZ27" s="652">
        <v>5.9</v>
      </c>
      <c r="DA27" s="681"/>
      <c r="DB27" s="681"/>
      <c r="DC27" s="686"/>
      <c r="DD27" s="656">
        <v>202717</v>
      </c>
      <c r="DE27" s="684"/>
      <c r="DF27" s="684"/>
      <c r="DG27" s="684"/>
      <c r="DH27" s="684"/>
      <c r="DI27" s="684"/>
      <c r="DJ27" s="684"/>
      <c r="DK27" s="685"/>
      <c r="DL27" s="656">
        <v>200261</v>
      </c>
      <c r="DM27" s="684"/>
      <c r="DN27" s="684"/>
      <c r="DO27" s="684"/>
      <c r="DP27" s="684"/>
      <c r="DQ27" s="684"/>
      <c r="DR27" s="684"/>
      <c r="DS27" s="684"/>
      <c r="DT27" s="684"/>
      <c r="DU27" s="684"/>
      <c r="DV27" s="685"/>
      <c r="DW27" s="652">
        <v>5</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45531</v>
      </c>
      <c r="S28" s="648"/>
      <c r="T28" s="648"/>
      <c r="U28" s="648"/>
      <c r="V28" s="648"/>
      <c r="W28" s="648"/>
      <c r="X28" s="648"/>
      <c r="Y28" s="649"/>
      <c r="Z28" s="650">
        <v>0.5</v>
      </c>
      <c r="AA28" s="650"/>
      <c r="AB28" s="650"/>
      <c r="AC28" s="650"/>
      <c r="AD28" s="651" t="s">
        <v>127</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848866</v>
      </c>
      <c r="CS28" s="648"/>
      <c r="CT28" s="648"/>
      <c r="CU28" s="648"/>
      <c r="CV28" s="648"/>
      <c r="CW28" s="648"/>
      <c r="CX28" s="648"/>
      <c r="CY28" s="649"/>
      <c r="CZ28" s="652">
        <v>9.6</v>
      </c>
      <c r="DA28" s="681"/>
      <c r="DB28" s="681"/>
      <c r="DC28" s="686"/>
      <c r="DD28" s="656">
        <v>848866</v>
      </c>
      <c r="DE28" s="648"/>
      <c r="DF28" s="648"/>
      <c r="DG28" s="648"/>
      <c r="DH28" s="648"/>
      <c r="DI28" s="648"/>
      <c r="DJ28" s="648"/>
      <c r="DK28" s="649"/>
      <c r="DL28" s="656">
        <v>642846</v>
      </c>
      <c r="DM28" s="648"/>
      <c r="DN28" s="648"/>
      <c r="DO28" s="648"/>
      <c r="DP28" s="648"/>
      <c r="DQ28" s="648"/>
      <c r="DR28" s="648"/>
      <c r="DS28" s="648"/>
      <c r="DT28" s="648"/>
      <c r="DU28" s="648"/>
      <c r="DV28" s="649"/>
      <c r="DW28" s="652">
        <v>16.100000000000001</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58197</v>
      </c>
      <c r="S29" s="648"/>
      <c r="T29" s="648"/>
      <c r="U29" s="648"/>
      <c r="V29" s="648"/>
      <c r="W29" s="648"/>
      <c r="X29" s="648"/>
      <c r="Y29" s="649"/>
      <c r="Z29" s="650">
        <v>0.6</v>
      </c>
      <c r="AA29" s="650"/>
      <c r="AB29" s="650"/>
      <c r="AC29" s="650"/>
      <c r="AD29" s="651">
        <v>1931</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848866</v>
      </c>
      <c r="CS29" s="684"/>
      <c r="CT29" s="684"/>
      <c r="CU29" s="684"/>
      <c r="CV29" s="684"/>
      <c r="CW29" s="684"/>
      <c r="CX29" s="684"/>
      <c r="CY29" s="685"/>
      <c r="CZ29" s="652">
        <v>9.6</v>
      </c>
      <c r="DA29" s="681"/>
      <c r="DB29" s="681"/>
      <c r="DC29" s="686"/>
      <c r="DD29" s="656">
        <v>848866</v>
      </c>
      <c r="DE29" s="684"/>
      <c r="DF29" s="684"/>
      <c r="DG29" s="684"/>
      <c r="DH29" s="684"/>
      <c r="DI29" s="684"/>
      <c r="DJ29" s="684"/>
      <c r="DK29" s="685"/>
      <c r="DL29" s="656">
        <v>642846</v>
      </c>
      <c r="DM29" s="684"/>
      <c r="DN29" s="684"/>
      <c r="DO29" s="684"/>
      <c r="DP29" s="684"/>
      <c r="DQ29" s="684"/>
      <c r="DR29" s="684"/>
      <c r="DS29" s="684"/>
      <c r="DT29" s="684"/>
      <c r="DU29" s="684"/>
      <c r="DV29" s="685"/>
      <c r="DW29" s="652">
        <v>16.100000000000001</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5757</v>
      </c>
      <c r="S30" s="648"/>
      <c r="T30" s="648"/>
      <c r="U30" s="648"/>
      <c r="V30" s="648"/>
      <c r="W30" s="648"/>
      <c r="X30" s="648"/>
      <c r="Y30" s="649"/>
      <c r="Z30" s="650">
        <v>0.1</v>
      </c>
      <c r="AA30" s="650"/>
      <c r="AB30" s="650"/>
      <c r="AC30" s="650"/>
      <c r="AD30" s="651" t="s">
        <v>231</v>
      </c>
      <c r="AE30" s="651"/>
      <c r="AF30" s="651"/>
      <c r="AG30" s="651"/>
      <c r="AH30" s="651"/>
      <c r="AI30" s="651"/>
      <c r="AJ30" s="651"/>
      <c r="AK30" s="651"/>
      <c r="AL30" s="652" t="s">
        <v>231</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827830</v>
      </c>
      <c r="CS30" s="648"/>
      <c r="CT30" s="648"/>
      <c r="CU30" s="648"/>
      <c r="CV30" s="648"/>
      <c r="CW30" s="648"/>
      <c r="CX30" s="648"/>
      <c r="CY30" s="649"/>
      <c r="CZ30" s="652">
        <v>9.3000000000000007</v>
      </c>
      <c r="DA30" s="681"/>
      <c r="DB30" s="681"/>
      <c r="DC30" s="686"/>
      <c r="DD30" s="656">
        <v>827830</v>
      </c>
      <c r="DE30" s="648"/>
      <c r="DF30" s="648"/>
      <c r="DG30" s="648"/>
      <c r="DH30" s="648"/>
      <c r="DI30" s="648"/>
      <c r="DJ30" s="648"/>
      <c r="DK30" s="649"/>
      <c r="DL30" s="656">
        <v>621810</v>
      </c>
      <c r="DM30" s="648"/>
      <c r="DN30" s="648"/>
      <c r="DO30" s="648"/>
      <c r="DP30" s="648"/>
      <c r="DQ30" s="648"/>
      <c r="DR30" s="648"/>
      <c r="DS30" s="648"/>
      <c r="DT30" s="648"/>
      <c r="DU30" s="648"/>
      <c r="DV30" s="649"/>
      <c r="DW30" s="652">
        <v>15.5</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1448001</v>
      </c>
      <c r="S31" s="648"/>
      <c r="T31" s="648"/>
      <c r="U31" s="648"/>
      <c r="V31" s="648"/>
      <c r="W31" s="648"/>
      <c r="X31" s="648"/>
      <c r="Y31" s="649"/>
      <c r="Z31" s="650">
        <v>15</v>
      </c>
      <c r="AA31" s="650"/>
      <c r="AB31" s="650"/>
      <c r="AC31" s="650"/>
      <c r="AD31" s="651" t="s">
        <v>127</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98.9</v>
      </c>
      <c r="BH31" s="699"/>
      <c r="BI31" s="699"/>
      <c r="BJ31" s="699"/>
      <c r="BK31" s="699"/>
      <c r="BL31" s="699"/>
      <c r="BM31" s="642">
        <v>92.6</v>
      </c>
      <c r="BN31" s="699"/>
      <c r="BO31" s="699"/>
      <c r="BP31" s="699"/>
      <c r="BQ31" s="700"/>
      <c r="BR31" s="703">
        <v>97.8</v>
      </c>
      <c r="BS31" s="699"/>
      <c r="BT31" s="699"/>
      <c r="BU31" s="699"/>
      <c r="BV31" s="699"/>
      <c r="BW31" s="699"/>
      <c r="BX31" s="642">
        <v>92.7</v>
      </c>
      <c r="BY31" s="699"/>
      <c r="BZ31" s="699"/>
      <c r="CA31" s="699"/>
      <c r="CB31" s="700"/>
      <c r="CD31" s="695"/>
      <c r="CE31" s="696"/>
      <c r="CF31" s="662" t="s">
        <v>310</v>
      </c>
      <c r="CG31" s="663"/>
      <c r="CH31" s="663"/>
      <c r="CI31" s="663"/>
      <c r="CJ31" s="663"/>
      <c r="CK31" s="663"/>
      <c r="CL31" s="663"/>
      <c r="CM31" s="663"/>
      <c r="CN31" s="663"/>
      <c r="CO31" s="663"/>
      <c r="CP31" s="663"/>
      <c r="CQ31" s="664"/>
      <c r="CR31" s="647">
        <v>21036</v>
      </c>
      <c r="CS31" s="684"/>
      <c r="CT31" s="684"/>
      <c r="CU31" s="684"/>
      <c r="CV31" s="684"/>
      <c r="CW31" s="684"/>
      <c r="CX31" s="684"/>
      <c r="CY31" s="685"/>
      <c r="CZ31" s="652">
        <v>0.2</v>
      </c>
      <c r="DA31" s="681"/>
      <c r="DB31" s="681"/>
      <c r="DC31" s="686"/>
      <c r="DD31" s="656">
        <v>21036</v>
      </c>
      <c r="DE31" s="684"/>
      <c r="DF31" s="684"/>
      <c r="DG31" s="684"/>
      <c r="DH31" s="684"/>
      <c r="DI31" s="684"/>
      <c r="DJ31" s="684"/>
      <c r="DK31" s="685"/>
      <c r="DL31" s="656">
        <v>21036</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231</v>
      </c>
      <c r="AE32" s="651"/>
      <c r="AF32" s="651"/>
      <c r="AG32" s="651"/>
      <c r="AH32" s="651"/>
      <c r="AI32" s="651"/>
      <c r="AJ32" s="651"/>
      <c r="AK32" s="651"/>
      <c r="AL32" s="652" t="s">
        <v>144</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99.5</v>
      </c>
      <c r="BH32" s="684"/>
      <c r="BI32" s="684"/>
      <c r="BJ32" s="684"/>
      <c r="BK32" s="684"/>
      <c r="BL32" s="684"/>
      <c r="BM32" s="653">
        <v>94.6</v>
      </c>
      <c r="BN32" s="701"/>
      <c r="BO32" s="701"/>
      <c r="BP32" s="701"/>
      <c r="BQ32" s="702"/>
      <c r="BR32" s="713">
        <v>96.9</v>
      </c>
      <c r="BS32" s="684"/>
      <c r="BT32" s="684"/>
      <c r="BU32" s="684"/>
      <c r="BV32" s="684"/>
      <c r="BW32" s="684"/>
      <c r="BX32" s="653">
        <v>94.1</v>
      </c>
      <c r="BY32" s="701"/>
      <c r="BZ32" s="701"/>
      <c r="CA32" s="701"/>
      <c r="CB32" s="702"/>
      <c r="CD32" s="697"/>
      <c r="CE32" s="698"/>
      <c r="CF32" s="662" t="s">
        <v>314</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6"/>
      <c r="DD32" s="656" t="s">
        <v>231</v>
      </c>
      <c r="DE32" s="648"/>
      <c r="DF32" s="648"/>
      <c r="DG32" s="648"/>
      <c r="DH32" s="648"/>
      <c r="DI32" s="648"/>
      <c r="DJ32" s="648"/>
      <c r="DK32" s="649"/>
      <c r="DL32" s="656" t="s">
        <v>144</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537384</v>
      </c>
      <c r="S33" s="648"/>
      <c r="T33" s="648"/>
      <c r="U33" s="648"/>
      <c r="V33" s="648"/>
      <c r="W33" s="648"/>
      <c r="X33" s="648"/>
      <c r="Y33" s="649"/>
      <c r="Z33" s="650">
        <v>5.6</v>
      </c>
      <c r="AA33" s="650"/>
      <c r="AB33" s="650"/>
      <c r="AC33" s="650"/>
      <c r="AD33" s="651" t="s">
        <v>231</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98.2</v>
      </c>
      <c r="BH33" s="718"/>
      <c r="BI33" s="718"/>
      <c r="BJ33" s="718"/>
      <c r="BK33" s="718"/>
      <c r="BL33" s="718"/>
      <c r="BM33" s="719">
        <v>89.4</v>
      </c>
      <c r="BN33" s="718"/>
      <c r="BO33" s="718"/>
      <c r="BP33" s="718"/>
      <c r="BQ33" s="720"/>
      <c r="BR33" s="717">
        <v>98.2</v>
      </c>
      <c r="BS33" s="718"/>
      <c r="BT33" s="718"/>
      <c r="BU33" s="718"/>
      <c r="BV33" s="718"/>
      <c r="BW33" s="718"/>
      <c r="BX33" s="719">
        <v>89.9</v>
      </c>
      <c r="BY33" s="718"/>
      <c r="BZ33" s="718"/>
      <c r="CA33" s="718"/>
      <c r="CB33" s="720"/>
      <c r="CD33" s="662" t="s">
        <v>317</v>
      </c>
      <c r="CE33" s="663"/>
      <c r="CF33" s="663"/>
      <c r="CG33" s="663"/>
      <c r="CH33" s="663"/>
      <c r="CI33" s="663"/>
      <c r="CJ33" s="663"/>
      <c r="CK33" s="663"/>
      <c r="CL33" s="663"/>
      <c r="CM33" s="663"/>
      <c r="CN33" s="663"/>
      <c r="CO33" s="663"/>
      <c r="CP33" s="663"/>
      <c r="CQ33" s="664"/>
      <c r="CR33" s="647">
        <v>3988878</v>
      </c>
      <c r="CS33" s="684"/>
      <c r="CT33" s="684"/>
      <c r="CU33" s="684"/>
      <c r="CV33" s="684"/>
      <c r="CW33" s="684"/>
      <c r="CX33" s="684"/>
      <c r="CY33" s="685"/>
      <c r="CZ33" s="652">
        <v>44.9</v>
      </c>
      <c r="DA33" s="681"/>
      <c r="DB33" s="681"/>
      <c r="DC33" s="686"/>
      <c r="DD33" s="656">
        <v>2893462</v>
      </c>
      <c r="DE33" s="684"/>
      <c r="DF33" s="684"/>
      <c r="DG33" s="684"/>
      <c r="DH33" s="684"/>
      <c r="DI33" s="684"/>
      <c r="DJ33" s="684"/>
      <c r="DK33" s="685"/>
      <c r="DL33" s="656">
        <v>1757379</v>
      </c>
      <c r="DM33" s="684"/>
      <c r="DN33" s="684"/>
      <c r="DO33" s="684"/>
      <c r="DP33" s="684"/>
      <c r="DQ33" s="684"/>
      <c r="DR33" s="684"/>
      <c r="DS33" s="684"/>
      <c r="DT33" s="684"/>
      <c r="DU33" s="684"/>
      <c r="DV33" s="685"/>
      <c r="DW33" s="652">
        <v>43.9</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30828</v>
      </c>
      <c r="S34" s="648"/>
      <c r="T34" s="648"/>
      <c r="U34" s="648"/>
      <c r="V34" s="648"/>
      <c r="W34" s="648"/>
      <c r="X34" s="648"/>
      <c r="Y34" s="649"/>
      <c r="Z34" s="650">
        <v>0.3</v>
      </c>
      <c r="AA34" s="650"/>
      <c r="AB34" s="650"/>
      <c r="AC34" s="650"/>
      <c r="AD34" s="651">
        <v>8261</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845739</v>
      </c>
      <c r="CS34" s="648"/>
      <c r="CT34" s="648"/>
      <c r="CU34" s="648"/>
      <c r="CV34" s="648"/>
      <c r="CW34" s="648"/>
      <c r="CX34" s="648"/>
      <c r="CY34" s="649"/>
      <c r="CZ34" s="652">
        <v>9.5</v>
      </c>
      <c r="DA34" s="681"/>
      <c r="DB34" s="681"/>
      <c r="DC34" s="686"/>
      <c r="DD34" s="656">
        <v>652254</v>
      </c>
      <c r="DE34" s="648"/>
      <c r="DF34" s="648"/>
      <c r="DG34" s="648"/>
      <c r="DH34" s="648"/>
      <c r="DI34" s="648"/>
      <c r="DJ34" s="648"/>
      <c r="DK34" s="649"/>
      <c r="DL34" s="656">
        <v>556924</v>
      </c>
      <c r="DM34" s="648"/>
      <c r="DN34" s="648"/>
      <c r="DO34" s="648"/>
      <c r="DP34" s="648"/>
      <c r="DQ34" s="648"/>
      <c r="DR34" s="648"/>
      <c r="DS34" s="648"/>
      <c r="DT34" s="648"/>
      <c r="DU34" s="648"/>
      <c r="DV34" s="649"/>
      <c r="DW34" s="652">
        <v>13.9</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17928</v>
      </c>
      <c r="S35" s="648"/>
      <c r="T35" s="648"/>
      <c r="U35" s="648"/>
      <c r="V35" s="648"/>
      <c r="W35" s="648"/>
      <c r="X35" s="648"/>
      <c r="Y35" s="649"/>
      <c r="Z35" s="650">
        <v>0.2</v>
      </c>
      <c r="AA35" s="650"/>
      <c r="AB35" s="650"/>
      <c r="AC35" s="650"/>
      <c r="AD35" s="651" t="s">
        <v>127</v>
      </c>
      <c r="AE35" s="651"/>
      <c r="AF35" s="651"/>
      <c r="AG35" s="651"/>
      <c r="AH35" s="651"/>
      <c r="AI35" s="651"/>
      <c r="AJ35" s="651"/>
      <c r="AK35" s="651"/>
      <c r="AL35" s="652" t="s">
        <v>127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109950</v>
      </c>
      <c r="CS35" s="684"/>
      <c r="CT35" s="684"/>
      <c r="CU35" s="684"/>
      <c r="CV35" s="684"/>
      <c r="CW35" s="684"/>
      <c r="CX35" s="684"/>
      <c r="CY35" s="685"/>
      <c r="CZ35" s="652">
        <v>1.2</v>
      </c>
      <c r="DA35" s="681"/>
      <c r="DB35" s="681"/>
      <c r="DC35" s="686"/>
      <c r="DD35" s="656">
        <v>102976</v>
      </c>
      <c r="DE35" s="684"/>
      <c r="DF35" s="684"/>
      <c r="DG35" s="684"/>
      <c r="DH35" s="684"/>
      <c r="DI35" s="684"/>
      <c r="DJ35" s="684"/>
      <c r="DK35" s="685"/>
      <c r="DL35" s="656">
        <v>102976</v>
      </c>
      <c r="DM35" s="684"/>
      <c r="DN35" s="684"/>
      <c r="DO35" s="684"/>
      <c r="DP35" s="684"/>
      <c r="DQ35" s="684"/>
      <c r="DR35" s="684"/>
      <c r="DS35" s="684"/>
      <c r="DT35" s="684"/>
      <c r="DU35" s="684"/>
      <c r="DV35" s="685"/>
      <c r="DW35" s="652">
        <v>2.6</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559966</v>
      </c>
      <c r="S36" s="648"/>
      <c r="T36" s="648"/>
      <c r="U36" s="648"/>
      <c r="V36" s="648"/>
      <c r="W36" s="648"/>
      <c r="X36" s="648"/>
      <c r="Y36" s="649"/>
      <c r="Z36" s="650">
        <v>5.8</v>
      </c>
      <c r="AA36" s="650"/>
      <c r="AB36" s="650"/>
      <c r="AC36" s="650"/>
      <c r="AD36" s="651" t="s">
        <v>127</v>
      </c>
      <c r="AE36" s="651"/>
      <c r="AF36" s="651"/>
      <c r="AG36" s="651"/>
      <c r="AH36" s="651"/>
      <c r="AI36" s="651"/>
      <c r="AJ36" s="651"/>
      <c r="AK36" s="651"/>
      <c r="AL36" s="652" t="s">
        <v>231</v>
      </c>
      <c r="AM36" s="653"/>
      <c r="AN36" s="653"/>
      <c r="AO36" s="654"/>
      <c r="AP36" s="235"/>
      <c r="AQ36" s="721" t="s">
        <v>325</v>
      </c>
      <c r="AR36" s="722"/>
      <c r="AS36" s="722"/>
      <c r="AT36" s="722"/>
      <c r="AU36" s="722"/>
      <c r="AV36" s="722"/>
      <c r="AW36" s="722"/>
      <c r="AX36" s="722"/>
      <c r="AY36" s="723"/>
      <c r="AZ36" s="636">
        <v>945627</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42128</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1722414</v>
      </c>
      <c r="CS36" s="648"/>
      <c r="CT36" s="648"/>
      <c r="CU36" s="648"/>
      <c r="CV36" s="648"/>
      <c r="CW36" s="648"/>
      <c r="CX36" s="648"/>
      <c r="CY36" s="649"/>
      <c r="CZ36" s="652">
        <v>19.399999999999999</v>
      </c>
      <c r="DA36" s="681"/>
      <c r="DB36" s="681"/>
      <c r="DC36" s="686"/>
      <c r="DD36" s="656">
        <v>936012</v>
      </c>
      <c r="DE36" s="648"/>
      <c r="DF36" s="648"/>
      <c r="DG36" s="648"/>
      <c r="DH36" s="648"/>
      <c r="DI36" s="648"/>
      <c r="DJ36" s="648"/>
      <c r="DK36" s="649"/>
      <c r="DL36" s="656">
        <v>620580</v>
      </c>
      <c r="DM36" s="648"/>
      <c r="DN36" s="648"/>
      <c r="DO36" s="648"/>
      <c r="DP36" s="648"/>
      <c r="DQ36" s="648"/>
      <c r="DR36" s="648"/>
      <c r="DS36" s="648"/>
      <c r="DT36" s="648"/>
      <c r="DU36" s="648"/>
      <c r="DV36" s="649"/>
      <c r="DW36" s="652">
        <v>15.5</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794471</v>
      </c>
      <c r="S37" s="648"/>
      <c r="T37" s="648"/>
      <c r="U37" s="648"/>
      <c r="V37" s="648"/>
      <c r="W37" s="648"/>
      <c r="X37" s="648"/>
      <c r="Y37" s="649"/>
      <c r="Z37" s="650">
        <v>8.1999999999999993</v>
      </c>
      <c r="AA37" s="650"/>
      <c r="AB37" s="650"/>
      <c r="AC37" s="650"/>
      <c r="AD37" s="651" t="s">
        <v>127</v>
      </c>
      <c r="AE37" s="651"/>
      <c r="AF37" s="651"/>
      <c r="AG37" s="651"/>
      <c r="AH37" s="651"/>
      <c r="AI37" s="651"/>
      <c r="AJ37" s="651"/>
      <c r="AK37" s="651"/>
      <c r="AL37" s="652" t="s">
        <v>231</v>
      </c>
      <c r="AM37" s="653"/>
      <c r="AN37" s="653"/>
      <c r="AO37" s="654"/>
      <c r="AQ37" s="725" t="s">
        <v>329</v>
      </c>
      <c r="AR37" s="726"/>
      <c r="AS37" s="726"/>
      <c r="AT37" s="726"/>
      <c r="AU37" s="726"/>
      <c r="AV37" s="726"/>
      <c r="AW37" s="726"/>
      <c r="AX37" s="726"/>
      <c r="AY37" s="727"/>
      <c r="AZ37" s="647">
        <v>393876</v>
      </c>
      <c r="BA37" s="648"/>
      <c r="BB37" s="648"/>
      <c r="BC37" s="648"/>
      <c r="BD37" s="684"/>
      <c r="BE37" s="684"/>
      <c r="BF37" s="702"/>
      <c r="BG37" s="662" t="s">
        <v>330</v>
      </c>
      <c r="BH37" s="663"/>
      <c r="BI37" s="663"/>
      <c r="BJ37" s="663"/>
      <c r="BK37" s="663"/>
      <c r="BL37" s="663"/>
      <c r="BM37" s="663"/>
      <c r="BN37" s="663"/>
      <c r="BO37" s="663"/>
      <c r="BP37" s="663"/>
      <c r="BQ37" s="663"/>
      <c r="BR37" s="663"/>
      <c r="BS37" s="663"/>
      <c r="BT37" s="663"/>
      <c r="BU37" s="664"/>
      <c r="BV37" s="647">
        <v>31229</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328060</v>
      </c>
      <c r="CS37" s="684"/>
      <c r="CT37" s="684"/>
      <c r="CU37" s="684"/>
      <c r="CV37" s="684"/>
      <c r="CW37" s="684"/>
      <c r="CX37" s="684"/>
      <c r="CY37" s="685"/>
      <c r="CZ37" s="652">
        <v>3.7</v>
      </c>
      <c r="DA37" s="681"/>
      <c r="DB37" s="681"/>
      <c r="DC37" s="686"/>
      <c r="DD37" s="656">
        <v>328060</v>
      </c>
      <c r="DE37" s="684"/>
      <c r="DF37" s="684"/>
      <c r="DG37" s="684"/>
      <c r="DH37" s="684"/>
      <c r="DI37" s="684"/>
      <c r="DJ37" s="684"/>
      <c r="DK37" s="685"/>
      <c r="DL37" s="656">
        <v>256213</v>
      </c>
      <c r="DM37" s="684"/>
      <c r="DN37" s="684"/>
      <c r="DO37" s="684"/>
      <c r="DP37" s="684"/>
      <c r="DQ37" s="684"/>
      <c r="DR37" s="684"/>
      <c r="DS37" s="684"/>
      <c r="DT37" s="684"/>
      <c r="DU37" s="684"/>
      <c r="DV37" s="685"/>
      <c r="DW37" s="652">
        <v>6.4</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101437</v>
      </c>
      <c r="S38" s="648"/>
      <c r="T38" s="648"/>
      <c r="U38" s="648"/>
      <c r="V38" s="648"/>
      <c r="W38" s="648"/>
      <c r="X38" s="648"/>
      <c r="Y38" s="649"/>
      <c r="Z38" s="650">
        <v>1</v>
      </c>
      <c r="AA38" s="650"/>
      <c r="AB38" s="650"/>
      <c r="AC38" s="650"/>
      <c r="AD38" s="651">
        <v>14806</v>
      </c>
      <c r="AE38" s="651"/>
      <c r="AF38" s="651"/>
      <c r="AG38" s="651"/>
      <c r="AH38" s="651"/>
      <c r="AI38" s="651"/>
      <c r="AJ38" s="651"/>
      <c r="AK38" s="651"/>
      <c r="AL38" s="652">
        <v>0.4</v>
      </c>
      <c r="AM38" s="653"/>
      <c r="AN38" s="653"/>
      <c r="AO38" s="654"/>
      <c r="AQ38" s="725" t="s">
        <v>333</v>
      </c>
      <c r="AR38" s="726"/>
      <c r="AS38" s="726"/>
      <c r="AT38" s="726"/>
      <c r="AU38" s="726"/>
      <c r="AV38" s="726"/>
      <c r="AW38" s="726"/>
      <c r="AX38" s="726"/>
      <c r="AY38" s="727"/>
      <c r="AZ38" s="647">
        <v>101500</v>
      </c>
      <c r="BA38" s="648"/>
      <c r="BB38" s="648"/>
      <c r="BC38" s="648"/>
      <c r="BD38" s="684"/>
      <c r="BE38" s="684"/>
      <c r="BF38" s="702"/>
      <c r="BG38" s="662" t="s">
        <v>334</v>
      </c>
      <c r="BH38" s="663"/>
      <c r="BI38" s="663"/>
      <c r="BJ38" s="663"/>
      <c r="BK38" s="663"/>
      <c r="BL38" s="663"/>
      <c r="BM38" s="663"/>
      <c r="BN38" s="663"/>
      <c r="BO38" s="663"/>
      <c r="BP38" s="663"/>
      <c r="BQ38" s="663"/>
      <c r="BR38" s="663"/>
      <c r="BS38" s="663"/>
      <c r="BT38" s="663"/>
      <c r="BU38" s="664"/>
      <c r="BV38" s="647">
        <v>1075</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488760</v>
      </c>
      <c r="CS38" s="648"/>
      <c r="CT38" s="648"/>
      <c r="CU38" s="648"/>
      <c r="CV38" s="648"/>
      <c r="CW38" s="648"/>
      <c r="CX38" s="648"/>
      <c r="CY38" s="649"/>
      <c r="CZ38" s="652">
        <v>5.5</v>
      </c>
      <c r="DA38" s="681"/>
      <c r="DB38" s="681"/>
      <c r="DC38" s="686"/>
      <c r="DD38" s="656">
        <v>438539</v>
      </c>
      <c r="DE38" s="648"/>
      <c r="DF38" s="648"/>
      <c r="DG38" s="648"/>
      <c r="DH38" s="648"/>
      <c r="DI38" s="648"/>
      <c r="DJ38" s="648"/>
      <c r="DK38" s="649"/>
      <c r="DL38" s="656">
        <v>411247</v>
      </c>
      <c r="DM38" s="648"/>
      <c r="DN38" s="648"/>
      <c r="DO38" s="648"/>
      <c r="DP38" s="648"/>
      <c r="DQ38" s="648"/>
      <c r="DR38" s="648"/>
      <c r="DS38" s="648"/>
      <c r="DT38" s="648"/>
      <c r="DU38" s="648"/>
      <c r="DV38" s="649"/>
      <c r="DW38" s="652">
        <v>10.3</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1812342</v>
      </c>
      <c r="S39" s="648"/>
      <c r="T39" s="648"/>
      <c r="U39" s="648"/>
      <c r="V39" s="648"/>
      <c r="W39" s="648"/>
      <c r="X39" s="648"/>
      <c r="Y39" s="649"/>
      <c r="Z39" s="650">
        <v>18.7</v>
      </c>
      <c r="AA39" s="650"/>
      <c r="AB39" s="650"/>
      <c r="AC39" s="650"/>
      <c r="AD39" s="651" t="s">
        <v>127</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62991</v>
      </c>
      <c r="BA39" s="648"/>
      <c r="BB39" s="648"/>
      <c r="BC39" s="648"/>
      <c r="BD39" s="684"/>
      <c r="BE39" s="684"/>
      <c r="BF39" s="702"/>
      <c r="BG39" s="662" t="s">
        <v>338</v>
      </c>
      <c r="BH39" s="663"/>
      <c r="BI39" s="663"/>
      <c r="BJ39" s="663"/>
      <c r="BK39" s="663"/>
      <c r="BL39" s="663"/>
      <c r="BM39" s="663"/>
      <c r="BN39" s="663"/>
      <c r="BO39" s="663"/>
      <c r="BP39" s="663"/>
      <c r="BQ39" s="663"/>
      <c r="BR39" s="663"/>
      <c r="BS39" s="663"/>
      <c r="BT39" s="663"/>
      <c r="BU39" s="664"/>
      <c r="BV39" s="647">
        <v>1789</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714563</v>
      </c>
      <c r="CS39" s="684"/>
      <c r="CT39" s="684"/>
      <c r="CU39" s="684"/>
      <c r="CV39" s="684"/>
      <c r="CW39" s="684"/>
      <c r="CX39" s="684"/>
      <c r="CY39" s="685"/>
      <c r="CZ39" s="652">
        <v>8.1</v>
      </c>
      <c r="DA39" s="681"/>
      <c r="DB39" s="681"/>
      <c r="DC39" s="686"/>
      <c r="DD39" s="656">
        <v>698029</v>
      </c>
      <c r="DE39" s="684"/>
      <c r="DF39" s="684"/>
      <c r="DG39" s="684"/>
      <c r="DH39" s="684"/>
      <c r="DI39" s="684"/>
      <c r="DJ39" s="684"/>
      <c r="DK39" s="685"/>
      <c r="DL39" s="656" t="s">
        <v>127</v>
      </c>
      <c r="DM39" s="684"/>
      <c r="DN39" s="684"/>
      <c r="DO39" s="684"/>
      <c r="DP39" s="684"/>
      <c r="DQ39" s="684"/>
      <c r="DR39" s="684"/>
      <c r="DS39" s="684"/>
      <c r="DT39" s="684"/>
      <c r="DU39" s="684"/>
      <c r="DV39" s="685"/>
      <c r="DW39" s="652" t="s">
        <v>144</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127</v>
      </c>
      <c r="AM40" s="653"/>
      <c r="AN40" s="653"/>
      <c r="AO40" s="654"/>
      <c r="AQ40" s="725" t="s">
        <v>341</v>
      </c>
      <c r="AR40" s="726"/>
      <c r="AS40" s="726"/>
      <c r="AT40" s="726"/>
      <c r="AU40" s="726"/>
      <c r="AV40" s="726"/>
      <c r="AW40" s="726"/>
      <c r="AX40" s="726"/>
      <c r="AY40" s="727"/>
      <c r="AZ40" s="647" t="s">
        <v>127</v>
      </c>
      <c r="BA40" s="648"/>
      <c r="BB40" s="648"/>
      <c r="BC40" s="648"/>
      <c r="BD40" s="684"/>
      <c r="BE40" s="684"/>
      <c r="BF40" s="702"/>
      <c r="BG40" s="728" t="s">
        <v>342</v>
      </c>
      <c r="BH40" s="729"/>
      <c r="BI40" s="729"/>
      <c r="BJ40" s="729"/>
      <c r="BK40" s="729"/>
      <c r="BL40" s="236"/>
      <c r="BM40" s="663" t="s">
        <v>343</v>
      </c>
      <c r="BN40" s="663"/>
      <c r="BO40" s="663"/>
      <c r="BP40" s="663"/>
      <c r="BQ40" s="663"/>
      <c r="BR40" s="663"/>
      <c r="BS40" s="663"/>
      <c r="BT40" s="663"/>
      <c r="BU40" s="664"/>
      <c r="BV40" s="647">
        <v>90</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107452</v>
      </c>
      <c r="CS40" s="648"/>
      <c r="CT40" s="648"/>
      <c r="CU40" s="648"/>
      <c r="CV40" s="648"/>
      <c r="CW40" s="648"/>
      <c r="CX40" s="648"/>
      <c r="CY40" s="649"/>
      <c r="CZ40" s="652">
        <v>1.2</v>
      </c>
      <c r="DA40" s="681"/>
      <c r="DB40" s="681"/>
      <c r="DC40" s="686"/>
      <c r="DD40" s="656">
        <v>65652</v>
      </c>
      <c r="DE40" s="648"/>
      <c r="DF40" s="648"/>
      <c r="DG40" s="648"/>
      <c r="DH40" s="648"/>
      <c r="DI40" s="648"/>
      <c r="DJ40" s="648"/>
      <c r="DK40" s="649"/>
      <c r="DL40" s="656">
        <v>65652</v>
      </c>
      <c r="DM40" s="648"/>
      <c r="DN40" s="648"/>
      <c r="DO40" s="648"/>
      <c r="DP40" s="648"/>
      <c r="DQ40" s="648"/>
      <c r="DR40" s="648"/>
      <c r="DS40" s="648"/>
      <c r="DT40" s="648"/>
      <c r="DU40" s="648"/>
      <c r="DV40" s="649"/>
      <c r="DW40" s="652">
        <v>1.6</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231</v>
      </c>
      <c r="AM41" s="653"/>
      <c r="AN41" s="653"/>
      <c r="AO41" s="654"/>
      <c r="AQ41" s="725" t="s">
        <v>346</v>
      </c>
      <c r="AR41" s="726"/>
      <c r="AS41" s="726"/>
      <c r="AT41" s="726"/>
      <c r="AU41" s="726"/>
      <c r="AV41" s="726"/>
      <c r="AW41" s="726"/>
      <c r="AX41" s="726"/>
      <c r="AY41" s="727"/>
      <c r="AZ41" s="647">
        <v>106986</v>
      </c>
      <c r="BA41" s="648"/>
      <c r="BB41" s="648"/>
      <c r="BC41" s="648"/>
      <c r="BD41" s="684"/>
      <c r="BE41" s="684"/>
      <c r="BF41" s="702"/>
      <c r="BG41" s="728"/>
      <c r="BH41" s="729"/>
      <c r="BI41" s="729"/>
      <c r="BJ41" s="729"/>
      <c r="BK41" s="729"/>
      <c r="BL41" s="236"/>
      <c r="BM41" s="663" t="s">
        <v>347</v>
      </c>
      <c r="BN41" s="663"/>
      <c r="BO41" s="663"/>
      <c r="BP41" s="663"/>
      <c r="BQ41" s="663"/>
      <c r="BR41" s="663"/>
      <c r="BS41" s="663"/>
      <c r="BT41" s="663"/>
      <c r="BU41" s="664"/>
      <c r="BV41" s="647" t="s">
        <v>127</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231</v>
      </c>
      <c r="CS41" s="684"/>
      <c r="CT41" s="684"/>
      <c r="CU41" s="684"/>
      <c r="CV41" s="684"/>
      <c r="CW41" s="684"/>
      <c r="CX41" s="684"/>
      <c r="CY41" s="685"/>
      <c r="CZ41" s="652" t="s">
        <v>231</v>
      </c>
      <c r="DA41" s="681"/>
      <c r="DB41" s="681"/>
      <c r="DC41" s="686"/>
      <c r="DD41" s="656" t="s">
        <v>231</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103816</v>
      </c>
      <c r="S42" s="648"/>
      <c r="T42" s="648"/>
      <c r="U42" s="648"/>
      <c r="V42" s="648"/>
      <c r="W42" s="648"/>
      <c r="X42" s="648"/>
      <c r="Y42" s="649"/>
      <c r="Z42" s="650">
        <v>1.1000000000000001</v>
      </c>
      <c r="AA42" s="650"/>
      <c r="AB42" s="650"/>
      <c r="AC42" s="650"/>
      <c r="AD42" s="651" t="s">
        <v>144</v>
      </c>
      <c r="AE42" s="651"/>
      <c r="AF42" s="651"/>
      <c r="AG42" s="651"/>
      <c r="AH42" s="651"/>
      <c r="AI42" s="651"/>
      <c r="AJ42" s="651"/>
      <c r="AK42" s="651"/>
      <c r="AL42" s="652" t="s">
        <v>144</v>
      </c>
      <c r="AM42" s="653"/>
      <c r="AN42" s="653"/>
      <c r="AO42" s="654"/>
      <c r="AQ42" s="746" t="s">
        <v>350</v>
      </c>
      <c r="AR42" s="747"/>
      <c r="AS42" s="747"/>
      <c r="AT42" s="747"/>
      <c r="AU42" s="747"/>
      <c r="AV42" s="747"/>
      <c r="AW42" s="747"/>
      <c r="AX42" s="747"/>
      <c r="AY42" s="748"/>
      <c r="AZ42" s="738">
        <v>280274</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314</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2609151</v>
      </c>
      <c r="CS42" s="648"/>
      <c r="CT42" s="648"/>
      <c r="CU42" s="648"/>
      <c r="CV42" s="648"/>
      <c r="CW42" s="648"/>
      <c r="CX42" s="648"/>
      <c r="CY42" s="649"/>
      <c r="CZ42" s="652">
        <v>29.4</v>
      </c>
      <c r="DA42" s="653"/>
      <c r="DB42" s="653"/>
      <c r="DC42" s="665"/>
      <c r="DD42" s="656">
        <v>491596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9668984</v>
      </c>
      <c r="S43" s="739"/>
      <c r="T43" s="739"/>
      <c r="U43" s="739"/>
      <c r="V43" s="739"/>
      <c r="W43" s="739"/>
      <c r="X43" s="739"/>
      <c r="Y43" s="740"/>
      <c r="Z43" s="741">
        <v>100</v>
      </c>
      <c r="AA43" s="741"/>
      <c r="AB43" s="741"/>
      <c r="AC43" s="741"/>
      <c r="AD43" s="742">
        <v>3899907</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16850</v>
      </c>
      <c r="CS43" s="684"/>
      <c r="CT43" s="684"/>
      <c r="CU43" s="684"/>
      <c r="CV43" s="684"/>
      <c r="CW43" s="684"/>
      <c r="CX43" s="684"/>
      <c r="CY43" s="685"/>
      <c r="CZ43" s="652">
        <v>0.2</v>
      </c>
      <c r="DA43" s="681"/>
      <c r="DB43" s="681"/>
      <c r="DC43" s="686"/>
      <c r="DD43" s="656">
        <v>16850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2548814</v>
      </c>
      <c r="CS44" s="648"/>
      <c r="CT44" s="648"/>
      <c r="CU44" s="648"/>
      <c r="CV44" s="648"/>
      <c r="CW44" s="648"/>
      <c r="CX44" s="648"/>
      <c r="CY44" s="649"/>
      <c r="CZ44" s="652">
        <v>28.7</v>
      </c>
      <c r="DA44" s="653"/>
      <c r="DB44" s="653"/>
      <c r="DC44" s="665"/>
      <c r="DD44" s="656">
        <v>483791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758209</v>
      </c>
      <c r="CS45" s="684"/>
      <c r="CT45" s="684"/>
      <c r="CU45" s="684"/>
      <c r="CV45" s="684"/>
      <c r="CW45" s="684"/>
      <c r="CX45" s="684"/>
      <c r="CY45" s="685"/>
      <c r="CZ45" s="652">
        <v>8.5</v>
      </c>
      <c r="DA45" s="681"/>
      <c r="DB45" s="681"/>
      <c r="DC45" s="686"/>
      <c r="DD45" s="656">
        <v>221153</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1773655</v>
      </c>
      <c r="CS46" s="648"/>
      <c r="CT46" s="648"/>
      <c r="CU46" s="648"/>
      <c r="CV46" s="648"/>
      <c r="CW46" s="648"/>
      <c r="CX46" s="648"/>
      <c r="CY46" s="649"/>
      <c r="CZ46" s="652">
        <v>20</v>
      </c>
      <c r="DA46" s="653"/>
      <c r="DB46" s="653"/>
      <c r="DC46" s="665"/>
      <c r="DD46" s="656">
        <v>262588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60337</v>
      </c>
      <c r="CS47" s="684"/>
      <c r="CT47" s="684"/>
      <c r="CU47" s="684"/>
      <c r="CV47" s="684"/>
      <c r="CW47" s="684"/>
      <c r="CX47" s="684"/>
      <c r="CY47" s="685"/>
      <c r="CZ47" s="652">
        <v>0.7</v>
      </c>
      <c r="DA47" s="681"/>
      <c r="DB47" s="681"/>
      <c r="DC47" s="686"/>
      <c r="DD47" s="656">
        <v>7805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231</v>
      </c>
      <c r="CS48" s="648"/>
      <c r="CT48" s="648"/>
      <c r="CU48" s="648"/>
      <c r="CV48" s="648"/>
      <c r="CW48" s="648"/>
      <c r="CX48" s="648"/>
      <c r="CY48" s="649"/>
      <c r="CZ48" s="652" t="s">
        <v>127</v>
      </c>
      <c r="DA48" s="653"/>
      <c r="DB48" s="653"/>
      <c r="DC48" s="665"/>
      <c r="DD48" s="656" t="s">
        <v>231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8874090</v>
      </c>
      <c r="CS49" s="718"/>
      <c r="CT49" s="718"/>
      <c r="CU49" s="718"/>
      <c r="CV49" s="718"/>
      <c r="CW49" s="718"/>
      <c r="CX49" s="718"/>
      <c r="CY49" s="749"/>
      <c r="CZ49" s="743">
        <v>100</v>
      </c>
      <c r="DA49" s="750"/>
      <c r="DB49" s="750"/>
      <c r="DC49" s="751"/>
      <c r="DD49" s="752">
        <v>5249964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FWS2OcONxUiZ74x9JV81knNe0bbusGhluBGFxqrclnmbj47CRaDGBLXRBqduuiTEY27gU/aAa+0PPAFCOoX7Q==" saltValue="pkZFxpCc55zXi5xPYCvSv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1" zoomScale="55" zoomScaleNormal="55" zoomScaleSheetLayoutView="70" workbookViewId="0">
      <selection activeCell="DQ11" sqref="DQ11:DU1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9669</v>
      </c>
      <c r="R7" s="783"/>
      <c r="S7" s="783"/>
      <c r="T7" s="783"/>
      <c r="U7" s="783"/>
      <c r="V7" s="783">
        <v>8874</v>
      </c>
      <c r="W7" s="783"/>
      <c r="X7" s="783"/>
      <c r="Y7" s="783"/>
      <c r="Z7" s="783"/>
      <c r="AA7" s="783">
        <v>795</v>
      </c>
      <c r="AB7" s="783"/>
      <c r="AC7" s="783"/>
      <c r="AD7" s="783"/>
      <c r="AE7" s="784"/>
      <c r="AF7" s="785">
        <v>577</v>
      </c>
      <c r="AG7" s="786"/>
      <c r="AH7" s="786"/>
      <c r="AI7" s="786"/>
      <c r="AJ7" s="787"/>
      <c r="AK7" s="822">
        <v>560</v>
      </c>
      <c r="AL7" s="823"/>
      <c r="AM7" s="823"/>
      <c r="AN7" s="823"/>
      <c r="AO7" s="823"/>
      <c r="AP7" s="823">
        <v>8652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97</v>
      </c>
      <c r="CI7" s="820"/>
      <c r="CJ7" s="820"/>
      <c r="CK7" s="820"/>
      <c r="CL7" s="821"/>
      <c r="CM7" s="819">
        <v>632</v>
      </c>
      <c r="CN7" s="820"/>
      <c r="CO7" s="820"/>
      <c r="CP7" s="820"/>
      <c r="CQ7" s="821"/>
      <c r="CR7" s="819">
        <v>189</v>
      </c>
      <c r="CS7" s="820"/>
      <c r="CT7" s="820"/>
      <c r="CU7" s="820"/>
      <c r="CV7" s="821"/>
      <c r="CW7" s="819">
        <v>8</v>
      </c>
      <c r="CX7" s="820"/>
      <c r="CY7" s="820"/>
      <c r="CZ7" s="820"/>
      <c r="DA7" s="821"/>
      <c r="DB7" s="819" t="s">
        <v>581</v>
      </c>
      <c r="DC7" s="820"/>
      <c r="DD7" s="820"/>
      <c r="DE7" s="820"/>
      <c r="DF7" s="821"/>
      <c r="DG7" s="819" t="s">
        <v>581</v>
      </c>
      <c r="DH7" s="820"/>
      <c r="DI7" s="820"/>
      <c r="DJ7" s="820"/>
      <c r="DK7" s="821"/>
      <c r="DL7" s="819">
        <v>139</v>
      </c>
      <c r="DM7" s="820"/>
      <c r="DN7" s="820"/>
      <c r="DO7" s="820"/>
      <c r="DP7" s="821"/>
      <c r="DQ7" s="819">
        <v>14</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-6</v>
      </c>
      <c r="CI8" s="830"/>
      <c r="CJ8" s="830"/>
      <c r="CK8" s="830"/>
      <c r="CL8" s="831"/>
      <c r="CM8" s="829">
        <v>38</v>
      </c>
      <c r="CN8" s="830"/>
      <c r="CO8" s="830"/>
      <c r="CP8" s="830"/>
      <c r="CQ8" s="831"/>
      <c r="CR8" s="829">
        <v>20</v>
      </c>
      <c r="CS8" s="830"/>
      <c r="CT8" s="830"/>
      <c r="CU8" s="830"/>
      <c r="CV8" s="831"/>
      <c r="CW8" s="829">
        <v>8</v>
      </c>
      <c r="CX8" s="830"/>
      <c r="CY8" s="830"/>
      <c r="CZ8" s="830"/>
      <c r="DA8" s="831"/>
      <c r="DB8" s="829" t="s">
        <v>581</v>
      </c>
      <c r="DC8" s="830"/>
      <c r="DD8" s="830"/>
      <c r="DE8" s="830"/>
      <c r="DF8" s="831"/>
      <c r="DG8" s="829" t="s">
        <v>581</v>
      </c>
      <c r="DH8" s="830"/>
      <c r="DI8" s="830"/>
      <c r="DJ8" s="830"/>
      <c r="DK8" s="831"/>
      <c r="DL8" s="829" t="s">
        <v>581</v>
      </c>
      <c r="DM8" s="830"/>
      <c r="DN8" s="830"/>
      <c r="DO8" s="830"/>
      <c r="DP8" s="831"/>
      <c r="DQ8" s="829" t="s">
        <v>581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7</v>
      </c>
      <c r="CI9" s="830"/>
      <c r="CJ9" s="830"/>
      <c r="CK9" s="830"/>
      <c r="CL9" s="831"/>
      <c r="CM9" s="829">
        <v>257</v>
      </c>
      <c r="CN9" s="830"/>
      <c r="CO9" s="830"/>
      <c r="CP9" s="830"/>
      <c r="CQ9" s="831"/>
      <c r="CR9" s="829">
        <v>75</v>
      </c>
      <c r="CS9" s="830"/>
      <c r="CT9" s="830"/>
      <c r="CU9" s="830"/>
      <c r="CV9" s="831"/>
      <c r="CW9" s="829">
        <v>4</v>
      </c>
      <c r="CX9" s="830"/>
      <c r="CY9" s="830"/>
      <c r="CZ9" s="830"/>
      <c r="DA9" s="831"/>
      <c r="DB9" s="829" t="s">
        <v>581</v>
      </c>
      <c r="DC9" s="830"/>
      <c r="DD9" s="830"/>
      <c r="DE9" s="830"/>
      <c r="DF9" s="831"/>
      <c r="DG9" s="829" t="s">
        <v>581</v>
      </c>
      <c r="DH9" s="830"/>
      <c r="DI9" s="830"/>
      <c r="DJ9" s="830"/>
      <c r="DK9" s="831"/>
      <c r="DL9" s="829">
        <v>70</v>
      </c>
      <c r="DM9" s="830"/>
      <c r="DN9" s="830"/>
      <c r="DO9" s="830"/>
      <c r="DP9" s="831"/>
      <c r="DQ9" s="829">
        <v>7</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586</v>
      </c>
      <c r="BT10" s="817"/>
      <c r="BU10" s="817"/>
      <c r="BV10" s="817"/>
      <c r="BW10" s="817"/>
      <c r="BX10" s="817"/>
      <c r="BY10" s="817"/>
      <c r="BZ10" s="817"/>
      <c r="CA10" s="817"/>
      <c r="CB10" s="817"/>
      <c r="CC10" s="817"/>
      <c r="CD10" s="817"/>
      <c r="CE10" s="817"/>
      <c r="CF10" s="817"/>
      <c r="CG10" s="818"/>
      <c r="CH10" s="829">
        <v>2</v>
      </c>
      <c r="CI10" s="830"/>
      <c r="CJ10" s="830"/>
      <c r="CK10" s="830"/>
      <c r="CL10" s="831"/>
      <c r="CM10" s="829">
        <v>126</v>
      </c>
      <c r="CN10" s="830"/>
      <c r="CO10" s="830"/>
      <c r="CP10" s="830"/>
      <c r="CQ10" s="831"/>
      <c r="CR10" s="829">
        <v>27</v>
      </c>
      <c r="CS10" s="830"/>
      <c r="CT10" s="830"/>
      <c r="CU10" s="830"/>
      <c r="CV10" s="831"/>
      <c r="CW10" s="829">
        <v>2</v>
      </c>
      <c r="CX10" s="830"/>
      <c r="CY10" s="830"/>
      <c r="CZ10" s="830"/>
      <c r="DA10" s="831"/>
      <c r="DB10" s="829" t="s">
        <v>581</v>
      </c>
      <c r="DC10" s="830"/>
      <c r="DD10" s="830"/>
      <c r="DE10" s="830"/>
      <c r="DF10" s="831"/>
      <c r="DG10" s="829" t="s">
        <v>581</v>
      </c>
      <c r="DH10" s="830"/>
      <c r="DI10" s="830"/>
      <c r="DJ10" s="830"/>
      <c r="DK10" s="831"/>
      <c r="DL10" s="829">
        <v>200</v>
      </c>
      <c r="DM10" s="830"/>
      <c r="DN10" s="830"/>
      <c r="DO10" s="830"/>
      <c r="DP10" s="831"/>
      <c r="DQ10" s="829">
        <v>20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9669</v>
      </c>
      <c r="R23" s="842"/>
      <c r="S23" s="842"/>
      <c r="T23" s="842"/>
      <c r="U23" s="842"/>
      <c r="V23" s="842">
        <v>8874</v>
      </c>
      <c r="W23" s="842"/>
      <c r="X23" s="842"/>
      <c r="Y23" s="842"/>
      <c r="Z23" s="842"/>
      <c r="AA23" s="842">
        <v>795</v>
      </c>
      <c r="AB23" s="842"/>
      <c r="AC23" s="842"/>
      <c r="AD23" s="842"/>
      <c r="AE23" s="843"/>
      <c r="AF23" s="844">
        <v>577</v>
      </c>
      <c r="AG23" s="842"/>
      <c r="AH23" s="842"/>
      <c r="AI23" s="842"/>
      <c r="AJ23" s="845"/>
      <c r="AK23" s="846"/>
      <c r="AL23" s="847"/>
      <c r="AM23" s="847"/>
      <c r="AN23" s="847"/>
      <c r="AO23" s="847"/>
      <c r="AP23" s="842">
        <v>8652</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905</v>
      </c>
      <c r="R28" s="871"/>
      <c r="S28" s="871"/>
      <c r="T28" s="871"/>
      <c r="U28" s="871"/>
      <c r="V28" s="871">
        <v>863</v>
      </c>
      <c r="W28" s="871"/>
      <c r="X28" s="871"/>
      <c r="Y28" s="871"/>
      <c r="Z28" s="871"/>
      <c r="AA28" s="871">
        <v>42</v>
      </c>
      <c r="AB28" s="871"/>
      <c r="AC28" s="871"/>
      <c r="AD28" s="871"/>
      <c r="AE28" s="872"/>
      <c r="AF28" s="873">
        <v>42</v>
      </c>
      <c r="AG28" s="871"/>
      <c r="AH28" s="871"/>
      <c r="AI28" s="871"/>
      <c r="AJ28" s="874"/>
      <c r="AK28" s="875">
        <v>107</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83</v>
      </c>
      <c r="R29" s="807"/>
      <c r="S29" s="807"/>
      <c r="T29" s="807"/>
      <c r="U29" s="807"/>
      <c r="V29" s="807">
        <v>79</v>
      </c>
      <c r="W29" s="807"/>
      <c r="X29" s="807"/>
      <c r="Y29" s="807"/>
      <c r="Z29" s="807"/>
      <c r="AA29" s="807">
        <v>4</v>
      </c>
      <c r="AB29" s="807"/>
      <c r="AC29" s="807"/>
      <c r="AD29" s="807"/>
      <c r="AE29" s="808"/>
      <c r="AF29" s="809">
        <v>4</v>
      </c>
      <c r="AG29" s="810"/>
      <c r="AH29" s="810"/>
      <c r="AI29" s="810"/>
      <c r="AJ29" s="811"/>
      <c r="AK29" s="878">
        <v>31</v>
      </c>
      <c r="AL29" s="879"/>
      <c r="AM29" s="879"/>
      <c r="AN29" s="879"/>
      <c r="AO29" s="879"/>
      <c r="AP29" s="879" t="s">
        <v>581</v>
      </c>
      <c r="AQ29" s="879"/>
      <c r="AR29" s="879"/>
      <c r="AS29" s="879"/>
      <c r="AT29" s="879"/>
      <c r="AU29" s="879" t="s">
        <v>582</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1016</v>
      </c>
      <c r="R30" s="807"/>
      <c r="S30" s="807"/>
      <c r="T30" s="807"/>
      <c r="U30" s="807"/>
      <c r="V30" s="807">
        <v>1062</v>
      </c>
      <c r="W30" s="807"/>
      <c r="X30" s="807"/>
      <c r="Y30" s="807"/>
      <c r="Z30" s="807"/>
      <c r="AA30" s="807">
        <v>-46</v>
      </c>
      <c r="AB30" s="807"/>
      <c r="AC30" s="807"/>
      <c r="AD30" s="807"/>
      <c r="AE30" s="808"/>
      <c r="AF30" s="809">
        <v>741</v>
      </c>
      <c r="AG30" s="810"/>
      <c r="AH30" s="810"/>
      <c r="AI30" s="810"/>
      <c r="AJ30" s="811"/>
      <c r="AK30" s="878">
        <v>394</v>
      </c>
      <c r="AL30" s="879"/>
      <c r="AM30" s="879"/>
      <c r="AN30" s="879"/>
      <c r="AO30" s="879"/>
      <c r="AP30" s="879">
        <v>2624</v>
      </c>
      <c r="AQ30" s="879"/>
      <c r="AR30" s="879"/>
      <c r="AS30" s="879"/>
      <c r="AT30" s="879"/>
      <c r="AU30" s="879">
        <v>2136</v>
      </c>
      <c r="AV30" s="879"/>
      <c r="AW30" s="879"/>
      <c r="AX30" s="879"/>
      <c r="AY30" s="879"/>
      <c r="AZ30" s="880" t="s">
        <v>581</v>
      </c>
      <c r="BA30" s="880"/>
      <c r="BB30" s="880"/>
      <c r="BC30" s="880"/>
      <c r="BD30" s="880"/>
      <c r="BE30" s="876" t="s">
        <v>403</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167</v>
      </c>
      <c r="R31" s="807"/>
      <c r="S31" s="807"/>
      <c r="T31" s="807"/>
      <c r="U31" s="807"/>
      <c r="V31" s="807">
        <v>185</v>
      </c>
      <c r="W31" s="807"/>
      <c r="X31" s="807"/>
      <c r="Y31" s="807"/>
      <c r="Z31" s="807"/>
      <c r="AA31" s="807">
        <v>-18</v>
      </c>
      <c r="AB31" s="807"/>
      <c r="AC31" s="807"/>
      <c r="AD31" s="807"/>
      <c r="AE31" s="808"/>
      <c r="AF31" s="809">
        <v>194</v>
      </c>
      <c r="AG31" s="810"/>
      <c r="AH31" s="810"/>
      <c r="AI31" s="810"/>
      <c r="AJ31" s="811"/>
      <c r="AK31" s="878">
        <v>64</v>
      </c>
      <c r="AL31" s="879"/>
      <c r="AM31" s="879"/>
      <c r="AN31" s="879"/>
      <c r="AO31" s="879"/>
      <c r="AP31" s="879">
        <v>1582</v>
      </c>
      <c r="AQ31" s="879"/>
      <c r="AR31" s="879"/>
      <c r="AS31" s="879"/>
      <c r="AT31" s="879"/>
      <c r="AU31" s="879">
        <v>815</v>
      </c>
      <c r="AV31" s="879"/>
      <c r="AW31" s="879"/>
      <c r="AX31" s="879"/>
      <c r="AY31" s="879"/>
      <c r="AZ31" s="880" t="s">
        <v>581</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202</v>
      </c>
      <c r="R32" s="807"/>
      <c r="S32" s="807"/>
      <c r="T32" s="807"/>
      <c r="U32" s="807"/>
      <c r="V32" s="807">
        <v>196</v>
      </c>
      <c r="W32" s="807"/>
      <c r="X32" s="807"/>
      <c r="Y32" s="807"/>
      <c r="Z32" s="807"/>
      <c r="AA32" s="807">
        <v>6</v>
      </c>
      <c r="AB32" s="807"/>
      <c r="AC32" s="807"/>
      <c r="AD32" s="807"/>
      <c r="AE32" s="808"/>
      <c r="AF32" s="809">
        <v>6</v>
      </c>
      <c r="AG32" s="810"/>
      <c r="AH32" s="810"/>
      <c r="AI32" s="810"/>
      <c r="AJ32" s="811"/>
      <c r="AK32" s="878">
        <v>102</v>
      </c>
      <c r="AL32" s="879"/>
      <c r="AM32" s="879"/>
      <c r="AN32" s="879"/>
      <c r="AO32" s="879"/>
      <c r="AP32" s="879">
        <v>1174</v>
      </c>
      <c r="AQ32" s="879"/>
      <c r="AR32" s="879"/>
      <c r="AS32" s="879"/>
      <c r="AT32" s="879"/>
      <c r="AU32" s="879">
        <v>939</v>
      </c>
      <c r="AV32" s="879"/>
      <c r="AW32" s="879"/>
      <c r="AX32" s="879"/>
      <c r="AY32" s="879"/>
      <c r="AZ32" s="880" t="s">
        <v>581</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987</v>
      </c>
      <c r="AG63" s="890"/>
      <c r="AH63" s="890"/>
      <c r="AI63" s="890"/>
      <c r="AJ63" s="891"/>
      <c r="AK63" s="892"/>
      <c r="AL63" s="887"/>
      <c r="AM63" s="887"/>
      <c r="AN63" s="887"/>
      <c r="AO63" s="887"/>
      <c r="AP63" s="890">
        <v>5380</v>
      </c>
      <c r="AQ63" s="890"/>
      <c r="AR63" s="890"/>
      <c r="AS63" s="890"/>
      <c r="AT63" s="890"/>
      <c r="AU63" s="890">
        <v>3890</v>
      </c>
      <c r="AV63" s="890"/>
      <c r="AW63" s="890"/>
      <c r="AX63" s="890"/>
      <c r="AY63" s="890"/>
      <c r="AZ63" s="894"/>
      <c r="BA63" s="894"/>
      <c r="BB63" s="894"/>
      <c r="BC63" s="894"/>
      <c r="BD63" s="894"/>
      <c r="BE63" s="895"/>
      <c r="BF63" s="895"/>
      <c r="BG63" s="895"/>
      <c r="BH63" s="895"/>
      <c r="BI63" s="896"/>
      <c r="BJ63" s="897" t="s">
        <v>410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413</v>
      </c>
      <c r="AB66" s="766"/>
      <c r="AC66" s="766"/>
      <c r="AD66" s="766"/>
      <c r="AE66" s="767"/>
      <c r="AF66" s="900" t="s">
        <v>414</v>
      </c>
      <c r="AG66" s="861"/>
      <c r="AH66" s="861"/>
      <c r="AI66" s="861"/>
      <c r="AJ66" s="901"/>
      <c r="AK66" s="765" t="s">
        <v>415</v>
      </c>
      <c r="AL66" s="789"/>
      <c r="AM66" s="789"/>
      <c r="AN66" s="789"/>
      <c r="AO66" s="790"/>
      <c r="AP66" s="765" t="s">
        <v>397</v>
      </c>
      <c r="AQ66" s="766"/>
      <c r="AR66" s="766"/>
      <c r="AS66" s="766"/>
      <c r="AT66" s="767"/>
      <c r="AU66" s="765" t="s">
        <v>416</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587</v>
      </c>
      <c r="C68" s="918"/>
      <c r="D68" s="918"/>
      <c r="E68" s="918"/>
      <c r="F68" s="918"/>
      <c r="G68" s="918"/>
      <c r="H68" s="918"/>
      <c r="I68" s="918"/>
      <c r="J68" s="918"/>
      <c r="K68" s="918"/>
      <c r="L68" s="918"/>
      <c r="M68" s="918"/>
      <c r="N68" s="918"/>
      <c r="O68" s="918"/>
      <c r="P68" s="919"/>
      <c r="Q68" s="920">
        <v>10926</v>
      </c>
      <c r="R68" s="914"/>
      <c r="S68" s="914"/>
      <c r="T68" s="914"/>
      <c r="U68" s="914"/>
      <c r="V68" s="914">
        <v>10420</v>
      </c>
      <c r="W68" s="914"/>
      <c r="X68" s="914"/>
      <c r="Y68" s="914"/>
      <c r="Z68" s="914"/>
      <c r="AA68" s="914">
        <v>506</v>
      </c>
      <c r="AB68" s="914"/>
      <c r="AC68" s="914"/>
      <c r="AD68" s="914"/>
      <c r="AE68" s="914"/>
      <c r="AF68" s="914">
        <v>506</v>
      </c>
      <c r="AG68" s="914"/>
      <c r="AH68" s="914"/>
      <c r="AI68" s="914"/>
      <c r="AJ68" s="914"/>
      <c r="AK68" s="914">
        <v>81</v>
      </c>
      <c r="AL68" s="914"/>
      <c r="AM68" s="914"/>
      <c r="AN68" s="914"/>
      <c r="AO68" s="914"/>
      <c r="AP68" s="914" t="s">
        <v>581</v>
      </c>
      <c r="AQ68" s="914"/>
      <c r="AR68" s="914"/>
      <c r="AS68" s="914"/>
      <c r="AT68" s="914"/>
      <c r="AU68" s="914" t="s">
        <v>594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588</v>
      </c>
      <c r="C69" s="922"/>
      <c r="D69" s="922"/>
      <c r="E69" s="922"/>
      <c r="F69" s="922"/>
      <c r="G69" s="922"/>
      <c r="H69" s="922"/>
      <c r="I69" s="922"/>
      <c r="J69" s="922"/>
      <c r="K69" s="922"/>
      <c r="L69" s="922"/>
      <c r="M69" s="922"/>
      <c r="N69" s="922"/>
      <c r="O69" s="922"/>
      <c r="P69" s="923"/>
      <c r="Q69" s="924">
        <v>100</v>
      </c>
      <c r="R69" s="879"/>
      <c r="S69" s="879"/>
      <c r="T69" s="879"/>
      <c r="U69" s="879"/>
      <c r="V69" s="879">
        <v>93</v>
      </c>
      <c r="W69" s="879"/>
      <c r="X69" s="879"/>
      <c r="Y69" s="879"/>
      <c r="Z69" s="879"/>
      <c r="AA69" s="879">
        <v>7</v>
      </c>
      <c r="AB69" s="879"/>
      <c r="AC69" s="879"/>
      <c r="AD69" s="879"/>
      <c r="AE69" s="879"/>
      <c r="AF69" s="879">
        <v>7</v>
      </c>
      <c r="AG69" s="879"/>
      <c r="AH69" s="879"/>
      <c r="AI69" s="879"/>
      <c r="AJ69" s="879"/>
      <c r="AK69" s="879">
        <v>10</v>
      </c>
      <c r="AL69" s="879"/>
      <c r="AM69" s="879"/>
      <c r="AN69" s="879"/>
      <c r="AO69" s="879"/>
      <c r="AP69" s="879" t="s">
        <v>581</v>
      </c>
      <c r="AQ69" s="879"/>
      <c r="AR69" s="879"/>
      <c r="AS69" s="879"/>
      <c r="AT69" s="879"/>
      <c r="AU69" s="879" t="s">
        <v>581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589</v>
      </c>
      <c r="C70" s="922"/>
      <c r="D70" s="922"/>
      <c r="E70" s="922"/>
      <c r="F70" s="922"/>
      <c r="G70" s="922"/>
      <c r="H70" s="922"/>
      <c r="I70" s="922"/>
      <c r="J70" s="922"/>
      <c r="K70" s="922"/>
      <c r="L70" s="922"/>
      <c r="M70" s="922"/>
      <c r="N70" s="922"/>
      <c r="O70" s="922"/>
      <c r="P70" s="923"/>
      <c r="Q70" s="924">
        <v>548</v>
      </c>
      <c r="R70" s="879"/>
      <c r="S70" s="879"/>
      <c r="T70" s="879"/>
      <c r="U70" s="879"/>
      <c r="V70" s="879">
        <v>520</v>
      </c>
      <c r="W70" s="879"/>
      <c r="X70" s="879"/>
      <c r="Y70" s="879"/>
      <c r="Z70" s="879"/>
      <c r="AA70" s="879">
        <v>28</v>
      </c>
      <c r="AB70" s="879"/>
      <c r="AC70" s="879"/>
      <c r="AD70" s="879"/>
      <c r="AE70" s="879"/>
      <c r="AF70" s="879">
        <v>28</v>
      </c>
      <c r="AG70" s="879"/>
      <c r="AH70" s="879"/>
      <c r="AI70" s="879"/>
      <c r="AJ70" s="879"/>
      <c r="AK70" s="879" t="s">
        <v>595</v>
      </c>
      <c r="AL70" s="879"/>
      <c r="AM70" s="879"/>
      <c r="AN70" s="879"/>
      <c r="AO70" s="879"/>
      <c r="AP70" s="879" t="s">
        <v>581</v>
      </c>
      <c r="AQ70" s="879"/>
      <c r="AR70" s="879"/>
      <c r="AS70" s="879"/>
      <c r="AT70" s="879"/>
      <c r="AU70" s="879" t="s">
        <v>581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590</v>
      </c>
      <c r="C71" s="922"/>
      <c r="D71" s="922"/>
      <c r="E71" s="922"/>
      <c r="F71" s="922"/>
      <c r="G71" s="922"/>
      <c r="H71" s="922"/>
      <c r="I71" s="922"/>
      <c r="J71" s="922"/>
      <c r="K71" s="922"/>
      <c r="L71" s="922"/>
      <c r="M71" s="922"/>
      <c r="N71" s="922"/>
      <c r="O71" s="922"/>
      <c r="P71" s="923"/>
      <c r="Q71" s="924">
        <v>7092</v>
      </c>
      <c r="R71" s="879"/>
      <c r="S71" s="879"/>
      <c r="T71" s="879"/>
      <c r="U71" s="879"/>
      <c r="V71" s="879">
        <v>7029</v>
      </c>
      <c r="W71" s="879"/>
      <c r="X71" s="879"/>
      <c r="Y71" s="879"/>
      <c r="Z71" s="879"/>
      <c r="AA71" s="879">
        <v>63</v>
      </c>
      <c r="AB71" s="879"/>
      <c r="AC71" s="879"/>
      <c r="AD71" s="879"/>
      <c r="AE71" s="879"/>
      <c r="AF71" s="879">
        <v>63</v>
      </c>
      <c r="AG71" s="879"/>
      <c r="AH71" s="879"/>
      <c r="AI71" s="879"/>
      <c r="AJ71" s="879"/>
      <c r="AK71" s="879" t="s">
        <v>581</v>
      </c>
      <c r="AL71" s="879"/>
      <c r="AM71" s="879"/>
      <c r="AN71" s="879"/>
      <c r="AO71" s="879"/>
      <c r="AP71" s="879" t="s">
        <v>581</v>
      </c>
      <c r="AQ71" s="879"/>
      <c r="AR71" s="879"/>
      <c r="AS71" s="879"/>
      <c r="AT71" s="879"/>
      <c r="AU71" s="879" t="s">
        <v>581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591</v>
      </c>
      <c r="C72" s="922"/>
      <c r="D72" s="922"/>
      <c r="E72" s="922"/>
      <c r="F72" s="922"/>
      <c r="G72" s="922"/>
      <c r="H72" s="922"/>
      <c r="I72" s="922"/>
      <c r="J72" s="922"/>
      <c r="K72" s="922"/>
      <c r="L72" s="922"/>
      <c r="M72" s="922"/>
      <c r="N72" s="922"/>
      <c r="O72" s="922"/>
      <c r="P72" s="923"/>
      <c r="Q72" s="924">
        <v>7170</v>
      </c>
      <c r="R72" s="879"/>
      <c r="S72" s="879"/>
      <c r="T72" s="879"/>
      <c r="U72" s="879"/>
      <c r="V72" s="879">
        <v>7114</v>
      </c>
      <c r="W72" s="879"/>
      <c r="X72" s="879"/>
      <c r="Y72" s="879"/>
      <c r="Z72" s="879"/>
      <c r="AA72" s="879">
        <v>56</v>
      </c>
      <c r="AB72" s="879"/>
      <c r="AC72" s="879"/>
      <c r="AD72" s="879"/>
      <c r="AE72" s="879"/>
      <c r="AF72" s="879">
        <v>56</v>
      </c>
      <c r="AG72" s="879"/>
      <c r="AH72" s="879"/>
      <c r="AI72" s="879"/>
      <c r="AJ72" s="879"/>
      <c r="AK72" s="879"/>
      <c r="AL72" s="879"/>
      <c r="AM72" s="879"/>
      <c r="AN72" s="879"/>
      <c r="AO72" s="879"/>
      <c r="AP72" s="879">
        <v>3697</v>
      </c>
      <c r="AQ72" s="879"/>
      <c r="AR72" s="879"/>
      <c r="AS72" s="879"/>
      <c r="AT72" s="879"/>
      <c r="AU72" s="879">
        <v>293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592</v>
      </c>
      <c r="C73" s="922"/>
      <c r="D73" s="922"/>
      <c r="E73" s="922"/>
      <c r="F73" s="922"/>
      <c r="G73" s="922"/>
      <c r="H73" s="922"/>
      <c r="I73" s="922"/>
      <c r="J73" s="922"/>
      <c r="K73" s="922"/>
      <c r="L73" s="922"/>
      <c r="M73" s="922"/>
      <c r="N73" s="922"/>
      <c r="O73" s="922"/>
      <c r="P73" s="923"/>
      <c r="Q73" s="924">
        <v>196</v>
      </c>
      <c r="R73" s="879"/>
      <c r="S73" s="879"/>
      <c r="T73" s="879"/>
      <c r="U73" s="879"/>
      <c r="V73" s="879">
        <v>190</v>
      </c>
      <c r="W73" s="879"/>
      <c r="X73" s="879"/>
      <c r="Y73" s="879"/>
      <c r="Z73" s="879"/>
      <c r="AA73" s="879">
        <v>6</v>
      </c>
      <c r="AB73" s="879"/>
      <c r="AC73" s="879"/>
      <c r="AD73" s="879"/>
      <c r="AE73" s="879"/>
      <c r="AF73" s="879">
        <v>6</v>
      </c>
      <c r="AG73" s="879"/>
      <c r="AH73" s="879"/>
      <c r="AI73" s="879"/>
      <c r="AJ73" s="879"/>
      <c r="AK73" s="879" t="s">
        <v>581</v>
      </c>
      <c r="AL73" s="879"/>
      <c r="AM73" s="879"/>
      <c r="AN73" s="879"/>
      <c r="AO73" s="879"/>
      <c r="AP73" s="879" t="s">
        <v>581</v>
      </c>
      <c r="AQ73" s="879"/>
      <c r="AR73" s="879"/>
      <c r="AS73" s="879"/>
      <c r="AT73" s="879"/>
      <c r="AU73" s="879" t="s">
        <v>581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593</v>
      </c>
      <c r="C74" s="922"/>
      <c r="D74" s="922"/>
      <c r="E74" s="922"/>
      <c r="F74" s="922"/>
      <c r="G74" s="922"/>
      <c r="H74" s="922"/>
      <c r="I74" s="922"/>
      <c r="J74" s="922"/>
      <c r="K74" s="922"/>
      <c r="L74" s="922"/>
      <c r="M74" s="922"/>
      <c r="N74" s="922"/>
      <c r="O74" s="922"/>
      <c r="P74" s="923"/>
      <c r="Q74" s="924">
        <v>161929</v>
      </c>
      <c r="R74" s="879"/>
      <c r="S74" s="879"/>
      <c r="T74" s="879"/>
      <c r="U74" s="879"/>
      <c r="V74" s="879">
        <v>159313</v>
      </c>
      <c r="W74" s="879"/>
      <c r="X74" s="879"/>
      <c r="Y74" s="879"/>
      <c r="Z74" s="879"/>
      <c r="AA74" s="879">
        <v>2616</v>
      </c>
      <c r="AB74" s="879"/>
      <c r="AC74" s="879"/>
      <c r="AD74" s="879"/>
      <c r="AE74" s="879"/>
      <c r="AF74" s="879">
        <v>2616</v>
      </c>
      <c r="AG74" s="879"/>
      <c r="AH74" s="879"/>
      <c r="AI74" s="879"/>
      <c r="AJ74" s="879"/>
      <c r="AK74" s="879" t="s">
        <v>581</v>
      </c>
      <c r="AL74" s="879"/>
      <c r="AM74" s="879"/>
      <c r="AN74" s="879"/>
      <c r="AO74" s="879"/>
      <c r="AP74" s="879" t="s">
        <v>581</v>
      </c>
      <c r="AQ74" s="879"/>
      <c r="AR74" s="879"/>
      <c r="AS74" s="879"/>
      <c r="AT74" s="879"/>
      <c r="AU74" s="879" t="s">
        <v>581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3282</v>
      </c>
      <c r="AG88" s="890"/>
      <c r="AH88" s="890"/>
      <c r="AI88" s="890"/>
      <c r="AJ88" s="890"/>
      <c r="AK88" s="887"/>
      <c r="AL88" s="887"/>
      <c r="AM88" s="887"/>
      <c r="AN88" s="887"/>
      <c r="AO88" s="887"/>
      <c r="AP88" s="890">
        <f>SUM(AP68:AT87)</f>
        <v>3697</v>
      </c>
      <c r="AQ88" s="890"/>
      <c r="AR88" s="890"/>
      <c r="AS88" s="890"/>
      <c r="AT88" s="890"/>
      <c r="AU88" s="890">
        <f>SUM(AU68:AY87)</f>
        <v>293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SUM(CR7:CV88)</f>
        <v>311</v>
      </c>
      <c r="CS102" s="898"/>
      <c r="CT102" s="898"/>
      <c r="CU102" s="898"/>
      <c r="CV102" s="941"/>
      <c r="CW102" s="940">
        <f t="shared" ref="CW102" si="0">SUM(CW7:DA88)</f>
        <v>22</v>
      </c>
      <c r="CX102" s="898"/>
      <c r="CY102" s="898"/>
      <c r="CZ102" s="898"/>
      <c r="DA102" s="941"/>
      <c r="DB102" s="940">
        <f t="shared" ref="DB102" si="1">SUM(DB7:DF88)</f>
        <v>0</v>
      </c>
      <c r="DC102" s="898"/>
      <c r="DD102" s="898"/>
      <c r="DE102" s="898"/>
      <c r="DF102" s="941"/>
      <c r="DG102" s="940">
        <f t="shared" ref="DG102" si="2">SUM(DG7:DK88)</f>
        <v>0</v>
      </c>
      <c r="DH102" s="898"/>
      <c r="DI102" s="898"/>
      <c r="DJ102" s="898"/>
      <c r="DK102" s="941"/>
      <c r="DL102" s="940">
        <f t="shared" ref="DL102" si="3">SUM(DL7:DP88)</f>
        <v>409</v>
      </c>
      <c r="DM102" s="898"/>
      <c r="DN102" s="898"/>
      <c r="DO102" s="898"/>
      <c r="DP102" s="941"/>
      <c r="DQ102" s="940">
        <f t="shared" ref="DQ102" si="4">SUM(DQ7:DU88)</f>
        <v>41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304</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304</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304</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590136</v>
      </c>
      <c r="AB110" s="950"/>
      <c r="AC110" s="950"/>
      <c r="AD110" s="950"/>
      <c r="AE110" s="951"/>
      <c r="AF110" s="952">
        <v>592695</v>
      </c>
      <c r="AG110" s="950"/>
      <c r="AH110" s="950"/>
      <c r="AI110" s="950"/>
      <c r="AJ110" s="951"/>
      <c r="AK110" s="952">
        <v>642845</v>
      </c>
      <c r="AL110" s="950"/>
      <c r="AM110" s="950"/>
      <c r="AN110" s="950"/>
      <c r="AO110" s="951"/>
      <c r="AP110" s="953">
        <v>19.3</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7887059</v>
      </c>
      <c r="BR110" s="985"/>
      <c r="BS110" s="985"/>
      <c r="BT110" s="985"/>
      <c r="BU110" s="985"/>
      <c r="BV110" s="985">
        <v>7667883</v>
      </c>
      <c r="BW110" s="985"/>
      <c r="BX110" s="985"/>
      <c r="BY110" s="985"/>
      <c r="BZ110" s="985"/>
      <c r="CA110" s="985">
        <v>8652395</v>
      </c>
      <c r="CB110" s="985"/>
      <c r="CC110" s="985"/>
      <c r="CD110" s="985"/>
      <c r="CE110" s="985"/>
      <c r="CF110" s="999">
        <v>260</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127</v>
      </c>
      <c r="DM110" s="985"/>
      <c r="DN110" s="985"/>
      <c r="DO110" s="985"/>
      <c r="DP110" s="985"/>
      <c r="DQ110" s="985" t="s">
        <v>435</v>
      </c>
      <c r="DR110" s="985"/>
      <c r="DS110" s="985"/>
      <c r="DT110" s="985"/>
      <c r="DU110" s="985"/>
      <c r="DV110" s="986" t="s">
        <v>127</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127</v>
      </c>
      <c r="AG111" s="992"/>
      <c r="AH111" s="992"/>
      <c r="AI111" s="992"/>
      <c r="AJ111" s="993"/>
      <c r="AK111" s="994" t="s">
        <v>127</v>
      </c>
      <c r="AL111" s="992"/>
      <c r="AM111" s="992"/>
      <c r="AN111" s="992"/>
      <c r="AO111" s="993"/>
      <c r="AP111" s="995" t="s">
        <v>127</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28525</v>
      </c>
      <c r="BR111" s="978"/>
      <c r="BS111" s="978"/>
      <c r="BT111" s="978"/>
      <c r="BU111" s="978"/>
      <c r="BV111" s="978">
        <v>23737</v>
      </c>
      <c r="BW111" s="978"/>
      <c r="BX111" s="978"/>
      <c r="BY111" s="978"/>
      <c r="BZ111" s="978"/>
      <c r="CA111" s="978">
        <v>19163</v>
      </c>
      <c r="CB111" s="978"/>
      <c r="CC111" s="978"/>
      <c r="CD111" s="978"/>
      <c r="CE111" s="978"/>
      <c r="CF111" s="972">
        <v>0.6</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441</v>
      </c>
      <c r="DM111" s="978"/>
      <c r="DN111" s="978"/>
      <c r="DO111" s="978"/>
      <c r="DP111" s="978"/>
      <c r="DQ111" s="978" t="s">
        <v>127</v>
      </c>
      <c r="DR111" s="978"/>
      <c r="DS111" s="978"/>
      <c r="DT111" s="978"/>
      <c r="DU111" s="978"/>
      <c r="DV111" s="979" t="s">
        <v>441</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441</v>
      </c>
      <c r="AG112" s="1017"/>
      <c r="AH112" s="1017"/>
      <c r="AI112" s="1017"/>
      <c r="AJ112" s="1018"/>
      <c r="AK112" s="1019" t="s">
        <v>444</v>
      </c>
      <c r="AL112" s="1017"/>
      <c r="AM112" s="1017"/>
      <c r="AN112" s="1017"/>
      <c r="AO112" s="1018"/>
      <c r="AP112" s="1020" t="s">
        <v>445</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4660862</v>
      </c>
      <c r="BR112" s="978"/>
      <c r="BS112" s="978"/>
      <c r="BT112" s="978"/>
      <c r="BU112" s="978"/>
      <c r="BV112" s="978">
        <v>4228067</v>
      </c>
      <c r="BW112" s="978"/>
      <c r="BX112" s="978"/>
      <c r="BY112" s="978"/>
      <c r="BZ112" s="978"/>
      <c r="CA112" s="978">
        <v>3889512</v>
      </c>
      <c r="CB112" s="978"/>
      <c r="CC112" s="978"/>
      <c r="CD112" s="978"/>
      <c r="CE112" s="978"/>
      <c r="CF112" s="972">
        <v>116.9</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444</v>
      </c>
      <c r="DM112" s="978"/>
      <c r="DN112" s="978"/>
      <c r="DO112" s="978"/>
      <c r="DP112" s="978"/>
      <c r="DQ112" s="978" t="s">
        <v>127</v>
      </c>
      <c r="DR112" s="978"/>
      <c r="DS112" s="978"/>
      <c r="DT112" s="978"/>
      <c r="DU112" s="978"/>
      <c r="DV112" s="979" t="s">
        <v>437</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172039</v>
      </c>
      <c r="AB113" s="992"/>
      <c r="AC113" s="992"/>
      <c r="AD113" s="992"/>
      <c r="AE113" s="993"/>
      <c r="AF113" s="994">
        <v>210764</v>
      </c>
      <c r="AG113" s="992"/>
      <c r="AH113" s="992"/>
      <c r="AI113" s="992"/>
      <c r="AJ113" s="993"/>
      <c r="AK113" s="994">
        <v>217754</v>
      </c>
      <c r="AL113" s="992"/>
      <c r="AM113" s="992"/>
      <c r="AN113" s="992"/>
      <c r="AO113" s="993"/>
      <c r="AP113" s="995">
        <v>6.5</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405079</v>
      </c>
      <c r="BR113" s="978"/>
      <c r="BS113" s="978"/>
      <c r="BT113" s="978"/>
      <c r="BU113" s="978"/>
      <c r="BV113" s="978">
        <v>351067</v>
      </c>
      <c r="BW113" s="978"/>
      <c r="BX113" s="978"/>
      <c r="BY113" s="978"/>
      <c r="BZ113" s="978"/>
      <c r="CA113" s="978">
        <v>293057</v>
      </c>
      <c r="CB113" s="978"/>
      <c r="CC113" s="978"/>
      <c r="CD113" s="978"/>
      <c r="CE113" s="978"/>
      <c r="CF113" s="972">
        <v>8.8000000000000007</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127</v>
      </c>
      <c r="DM113" s="1017"/>
      <c r="DN113" s="1017"/>
      <c r="DO113" s="1017"/>
      <c r="DP113" s="1018"/>
      <c r="DQ113" s="1019" t="s">
        <v>127</v>
      </c>
      <c r="DR113" s="1017"/>
      <c r="DS113" s="1017"/>
      <c r="DT113" s="1017"/>
      <c r="DU113" s="1018"/>
      <c r="DV113" s="1020" t="s">
        <v>127</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57807</v>
      </c>
      <c r="AB114" s="1017"/>
      <c r="AC114" s="1017"/>
      <c r="AD114" s="1017"/>
      <c r="AE114" s="1018"/>
      <c r="AF114" s="1019">
        <v>60572</v>
      </c>
      <c r="AG114" s="1017"/>
      <c r="AH114" s="1017"/>
      <c r="AI114" s="1017"/>
      <c r="AJ114" s="1018"/>
      <c r="AK114" s="1019">
        <v>60233</v>
      </c>
      <c r="AL114" s="1017"/>
      <c r="AM114" s="1017"/>
      <c r="AN114" s="1017"/>
      <c r="AO114" s="1018"/>
      <c r="AP114" s="1020">
        <v>1.8</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583473</v>
      </c>
      <c r="BR114" s="978"/>
      <c r="BS114" s="978"/>
      <c r="BT114" s="978"/>
      <c r="BU114" s="978"/>
      <c r="BV114" s="978">
        <v>562627</v>
      </c>
      <c r="BW114" s="978"/>
      <c r="BX114" s="978"/>
      <c r="BY114" s="978"/>
      <c r="BZ114" s="978"/>
      <c r="CA114" s="978">
        <v>611950</v>
      </c>
      <c r="CB114" s="978"/>
      <c r="CC114" s="978"/>
      <c r="CD114" s="978"/>
      <c r="CE114" s="978"/>
      <c r="CF114" s="972">
        <v>18.399999999999999</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127</v>
      </c>
      <c r="DR114" s="1017"/>
      <c r="DS114" s="1017"/>
      <c r="DT114" s="1017"/>
      <c r="DU114" s="1018"/>
      <c r="DV114" s="1020" t="s">
        <v>127</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8940</v>
      </c>
      <c r="AB115" s="992"/>
      <c r="AC115" s="992"/>
      <c r="AD115" s="992"/>
      <c r="AE115" s="993"/>
      <c r="AF115" s="994">
        <v>8459</v>
      </c>
      <c r="AG115" s="992"/>
      <c r="AH115" s="992"/>
      <c r="AI115" s="992"/>
      <c r="AJ115" s="993"/>
      <c r="AK115" s="994">
        <v>7205</v>
      </c>
      <c r="AL115" s="992"/>
      <c r="AM115" s="992"/>
      <c r="AN115" s="992"/>
      <c r="AO115" s="993"/>
      <c r="AP115" s="995">
        <v>0.2</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v>36625</v>
      </c>
      <c r="BR115" s="978"/>
      <c r="BS115" s="978"/>
      <c r="BT115" s="978"/>
      <c r="BU115" s="978"/>
      <c r="BV115" s="978">
        <v>34125</v>
      </c>
      <c r="BW115" s="978"/>
      <c r="BX115" s="978"/>
      <c r="BY115" s="978"/>
      <c r="BZ115" s="978"/>
      <c r="CA115" s="978">
        <v>40875</v>
      </c>
      <c r="CB115" s="978"/>
      <c r="CC115" s="978"/>
      <c r="CD115" s="978"/>
      <c r="CE115" s="978"/>
      <c r="CF115" s="972">
        <v>1.2</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444</v>
      </c>
      <c r="DR115" s="1017"/>
      <c r="DS115" s="1017"/>
      <c r="DT115" s="1017"/>
      <c r="DU115" s="1018"/>
      <c r="DV115" s="1020" t="s">
        <v>127</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437</v>
      </c>
      <c r="AG116" s="1017"/>
      <c r="AH116" s="1017"/>
      <c r="AI116" s="1017"/>
      <c r="AJ116" s="1018"/>
      <c r="AK116" s="1019" t="s">
        <v>127</v>
      </c>
      <c r="AL116" s="1017"/>
      <c r="AM116" s="1017"/>
      <c r="AN116" s="1017"/>
      <c r="AO116" s="1018"/>
      <c r="AP116" s="1020" t="s">
        <v>127</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435</v>
      </c>
      <c r="BR116" s="978"/>
      <c r="BS116" s="978"/>
      <c r="BT116" s="978"/>
      <c r="BU116" s="978"/>
      <c r="BV116" s="978" t="s">
        <v>444</v>
      </c>
      <c r="BW116" s="978"/>
      <c r="BX116" s="978"/>
      <c r="BY116" s="978"/>
      <c r="BZ116" s="978"/>
      <c r="CA116" s="978" t="s">
        <v>127</v>
      </c>
      <c r="CB116" s="978"/>
      <c r="CC116" s="978"/>
      <c r="CD116" s="978"/>
      <c r="CE116" s="978"/>
      <c r="CF116" s="972" t="s">
        <v>445</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435</v>
      </c>
      <c r="DH116" s="1017"/>
      <c r="DI116" s="1017"/>
      <c r="DJ116" s="1017"/>
      <c r="DK116" s="1018"/>
      <c r="DL116" s="1019" t="s">
        <v>127</v>
      </c>
      <c r="DM116" s="1017"/>
      <c r="DN116" s="1017"/>
      <c r="DO116" s="1017"/>
      <c r="DP116" s="1018"/>
      <c r="DQ116" s="1019" t="s">
        <v>127</v>
      </c>
      <c r="DR116" s="1017"/>
      <c r="DS116" s="1017"/>
      <c r="DT116" s="1017"/>
      <c r="DU116" s="1018"/>
      <c r="DV116" s="1020" t="s">
        <v>437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828922</v>
      </c>
      <c r="AB117" s="1035"/>
      <c r="AC117" s="1035"/>
      <c r="AD117" s="1035"/>
      <c r="AE117" s="1036"/>
      <c r="AF117" s="1037">
        <v>872490</v>
      </c>
      <c r="AG117" s="1035"/>
      <c r="AH117" s="1035"/>
      <c r="AI117" s="1035"/>
      <c r="AJ117" s="1036"/>
      <c r="AK117" s="1037">
        <v>928037</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462</v>
      </c>
      <c r="BW117" s="978"/>
      <c r="BX117" s="978"/>
      <c r="BY117" s="978"/>
      <c r="BZ117" s="978"/>
      <c r="CA117" s="978" t="s">
        <v>444</v>
      </c>
      <c r="CB117" s="978"/>
      <c r="CC117" s="978"/>
      <c r="CD117" s="978"/>
      <c r="CE117" s="978"/>
      <c r="CF117" s="972" t="s">
        <v>440</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435</v>
      </c>
      <c r="DM117" s="1017"/>
      <c r="DN117" s="1017"/>
      <c r="DO117" s="1017"/>
      <c r="DP117" s="1018"/>
      <c r="DQ117" s="1019" t="s">
        <v>437</v>
      </c>
      <c r="DR117" s="1017"/>
      <c r="DS117" s="1017"/>
      <c r="DT117" s="1017"/>
      <c r="DU117" s="1018"/>
      <c r="DV117" s="1020" t="s">
        <v>127</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304</v>
      </c>
      <c r="AL118" s="943"/>
      <c r="AM118" s="943"/>
      <c r="AN118" s="943"/>
      <c r="AO118" s="944"/>
      <c r="AP118" s="1029" t="s">
        <v>428</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444</v>
      </c>
      <c r="BW118" s="1056"/>
      <c r="BX118" s="1056"/>
      <c r="BY118" s="1056"/>
      <c r="BZ118" s="1056"/>
      <c r="CA118" s="1056" t="s">
        <v>440</v>
      </c>
      <c r="CB118" s="1056"/>
      <c r="CC118" s="1056"/>
      <c r="CD118" s="1056"/>
      <c r="CE118" s="1056"/>
      <c r="CF118" s="972" t="s">
        <v>127</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444</v>
      </c>
      <c r="AL119" s="950"/>
      <c r="AM119" s="950"/>
      <c r="AN119" s="950"/>
      <c r="AO119" s="951"/>
      <c r="AP119" s="953" t="s">
        <v>127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466</v>
      </c>
      <c r="BP119" s="1064"/>
      <c r="BQ119" s="1055">
        <v>13601623</v>
      </c>
      <c r="BR119" s="1056"/>
      <c r="BS119" s="1056"/>
      <c r="BT119" s="1056"/>
      <c r="BU119" s="1056"/>
      <c r="BV119" s="1056">
        <v>12867506</v>
      </c>
      <c r="BW119" s="1056"/>
      <c r="BX119" s="1056"/>
      <c r="BY119" s="1056"/>
      <c r="BZ119" s="1056"/>
      <c r="CA119" s="1056">
        <v>13506952</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28525</v>
      </c>
      <c r="DH119" s="1042"/>
      <c r="DI119" s="1042"/>
      <c r="DJ119" s="1042"/>
      <c r="DK119" s="1043"/>
      <c r="DL119" s="1041">
        <v>23737</v>
      </c>
      <c r="DM119" s="1042"/>
      <c r="DN119" s="1042"/>
      <c r="DO119" s="1042"/>
      <c r="DP119" s="1043"/>
      <c r="DQ119" s="1041">
        <v>19163</v>
      </c>
      <c r="DR119" s="1042"/>
      <c r="DS119" s="1042"/>
      <c r="DT119" s="1042"/>
      <c r="DU119" s="1043"/>
      <c r="DV119" s="1044">
        <v>0.6</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5872699</v>
      </c>
      <c r="BR120" s="985"/>
      <c r="BS120" s="985"/>
      <c r="BT120" s="985"/>
      <c r="BU120" s="985"/>
      <c r="BV120" s="985">
        <v>5677865</v>
      </c>
      <c r="BW120" s="985"/>
      <c r="BX120" s="985"/>
      <c r="BY120" s="985"/>
      <c r="BZ120" s="985"/>
      <c r="CA120" s="985">
        <v>5798048</v>
      </c>
      <c r="CB120" s="985"/>
      <c r="CC120" s="985"/>
      <c r="CD120" s="985"/>
      <c r="CE120" s="985"/>
      <c r="CF120" s="999">
        <v>174.2</v>
      </c>
      <c r="CG120" s="1000"/>
      <c r="CH120" s="1000"/>
      <c r="CI120" s="1000"/>
      <c r="CJ120" s="1000"/>
      <c r="CK120" s="1065" t="s">
        <v>470</v>
      </c>
      <c r="CL120" s="1066"/>
      <c r="CM120" s="1066"/>
      <c r="CN120" s="1066"/>
      <c r="CO120" s="1067"/>
      <c r="CP120" s="1073" t="s">
        <v>402</v>
      </c>
      <c r="CQ120" s="1074"/>
      <c r="CR120" s="1074"/>
      <c r="CS120" s="1074"/>
      <c r="CT120" s="1074"/>
      <c r="CU120" s="1074"/>
      <c r="CV120" s="1074"/>
      <c r="CW120" s="1074"/>
      <c r="CX120" s="1074"/>
      <c r="CY120" s="1074"/>
      <c r="CZ120" s="1074"/>
      <c r="DA120" s="1074"/>
      <c r="DB120" s="1074"/>
      <c r="DC120" s="1074"/>
      <c r="DD120" s="1074"/>
      <c r="DE120" s="1074"/>
      <c r="DF120" s="1075"/>
      <c r="DG120" s="984">
        <v>2728604</v>
      </c>
      <c r="DH120" s="985"/>
      <c r="DI120" s="985"/>
      <c r="DJ120" s="985"/>
      <c r="DK120" s="985"/>
      <c r="DL120" s="985">
        <v>2392010</v>
      </c>
      <c r="DM120" s="985"/>
      <c r="DN120" s="985"/>
      <c r="DO120" s="985"/>
      <c r="DP120" s="985"/>
      <c r="DQ120" s="985">
        <v>2135815</v>
      </c>
      <c r="DR120" s="985"/>
      <c r="DS120" s="985"/>
      <c r="DT120" s="985"/>
      <c r="DU120" s="985"/>
      <c r="DV120" s="986">
        <v>64.2</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437</v>
      </c>
      <c r="AB121" s="1017"/>
      <c r="AC121" s="1017"/>
      <c r="AD121" s="1017"/>
      <c r="AE121" s="1018"/>
      <c r="AF121" s="1019" t="s">
        <v>437</v>
      </c>
      <c r="AG121" s="1017"/>
      <c r="AH121" s="1017"/>
      <c r="AI121" s="1017"/>
      <c r="AJ121" s="1018"/>
      <c r="AK121" s="1019" t="s">
        <v>127</v>
      </c>
      <c r="AL121" s="1017"/>
      <c r="AM121" s="1017"/>
      <c r="AN121" s="1017"/>
      <c r="AO121" s="1018"/>
      <c r="AP121" s="1020" t="s">
        <v>440</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8000</v>
      </c>
      <c r="BR121" s="978"/>
      <c r="BS121" s="978"/>
      <c r="BT121" s="978"/>
      <c r="BU121" s="978"/>
      <c r="BV121" s="978" t="s">
        <v>127</v>
      </c>
      <c r="BW121" s="978"/>
      <c r="BX121" s="978"/>
      <c r="BY121" s="978"/>
      <c r="BZ121" s="978"/>
      <c r="CA121" s="978" t="s">
        <v>127</v>
      </c>
      <c r="CB121" s="978"/>
      <c r="CC121" s="978"/>
      <c r="CD121" s="978"/>
      <c r="CE121" s="978"/>
      <c r="CF121" s="972" t="s">
        <v>127</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1053554</v>
      </c>
      <c r="DH121" s="978"/>
      <c r="DI121" s="978"/>
      <c r="DJ121" s="978"/>
      <c r="DK121" s="978"/>
      <c r="DL121" s="978">
        <v>990736</v>
      </c>
      <c r="DM121" s="978"/>
      <c r="DN121" s="978"/>
      <c r="DO121" s="978"/>
      <c r="DP121" s="978"/>
      <c r="DQ121" s="978">
        <v>939016</v>
      </c>
      <c r="DR121" s="978"/>
      <c r="DS121" s="978"/>
      <c r="DT121" s="978"/>
      <c r="DU121" s="978"/>
      <c r="DV121" s="979">
        <v>28.2</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440</v>
      </c>
      <c r="AG122" s="1017"/>
      <c r="AH122" s="1017"/>
      <c r="AI122" s="1017"/>
      <c r="AJ122" s="1018"/>
      <c r="AK122" s="1019" t="s">
        <v>127</v>
      </c>
      <c r="AL122" s="1017"/>
      <c r="AM122" s="1017"/>
      <c r="AN122" s="1017"/>
      <c r="AO122" s="1018"/>
      <c r="AP122" s="1020" t="s">
        <v>435</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7212747</v>
      </c>
      <c r="BR122" s="1056"/>
      <c r="BS122" s="1056"/>
      <c r="BT122" s="1056"/>
      <c r="BU122" s="1056"/>
      <c r="BV122" s="1056">
        <v>7343960</v>
      </c>
      <c r="BW122" s="1056"/>
      <c r="BX122" s="1056"/>
      <c r="BY122" s="1056"/>
      <c r="BZ122" s="1056"/>
      <c r="CA122" s="1056">
        <v>7523270</v>
      </c>
      <c r="CB122" s="1056"/>
      <c r="CC122" s="1056"/>
      <c r="CD122" s="1056"/>
      <c r="CE122" s="1056"/>
      <c r="CF122" s="1076">
        <v>226.1</v>
      </c>
      <c r="CG122" s="1077"/>
      <c r="CH122" s="1077"/>
      <c r="CI122" s="1077"/>
      <c r="CJ122" s="1077"/>
      <c r="CK122" s="1068"/>
      <c r="CL122" s="1069"/>
      <c r="CM122" s="1069"/>
      <c r="CN122" s="1069"/>
      <c r="CO122" s="1070"/>
      <c r="CP122" s="1078" t="s">
        <v>475</v>
      </c>
      <c r="CQ122" s="1079"/>
      <c r="CR122" s="1079"/>
      <c r="CS122" s="1079"/>
      <c r="CT122" s="1079"/>
      <c r="CU122" s="1079"/>
      <c r="CV122" s="1079"/>
      <c r="CW122" s="1079"/>
      <c r="CX122" s="1079"/>
      <c r="CY122" s="1079"/>
      <c r="CZ122" s="1079"/>
      <c r="DA122" s="1079"/>
      <c r="DB122" s="1079"/>
      <c r="DC122" s="1079"/>
      <c r="DD122" s="1079"/>
      <c r="DE122" s="1079"/>
      <c r="DF122" s="1080"/>
      <c r="DG122" s="977">
        <v>878704</v>
      </c>
      <c r="DH122" s="978"/>
      <c r="DI122" s="978"/>
      <c r="DJ122" s="978"/>
      <c r="DK122" s="978"/>
      <c r="DL122" s="978">
        <v>845321</v>
      </c>
      <c r="DM122" s="978"/>
      <c r="DN122" s="978"/>
      <c r="DO122" s="978"/>
      <c r="DP122" s="978"/>
      <c r="DQ122" s="978">
        <v>814681</v>
      </c>
      <c r="DR122" s="978"/>
      <c r="DS122" s="978"/>
      <c r="DT122" s="978"/>
      <c r="DU122" s="978"/>
      <c r="DV122" s="979">
        <v>24.5</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437</v>
      </c>
      <c r="AL123" s="1017"/>
      <c r="AM123" s="1017"/>
      <c r="AN123" s="1017"/>
      <c r="AO123" s="1018"/>
      <c r="AP123" s="1020" t="s">
        <v>127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476</v>
      </c>
      <c r="BP123" s="1064"/>
      <c r="BQ123" s="1123">
        <v>13093446</v>
      </c>
      <c r="BR123" s="1124"/>
      <c r="BS123" s="1124"/>
      <c r="BT123" s="1124"/>
      <c r="BU123" s="1124"/>
      <c r="BV123" s="1124">
        <v>13021825</v>
      </c>
      <c r="BW123" s="1124"/>
      <c r="BX123" s="1124"/>
      <c r="BY123" s="1124"/>
      <c r="BZ123" s="1124"/>
      <c r="CA123" s="1124">
        <v>13321318</v>
      </c>
      <c r="CB123" s="1124"/>
      <c r="CC123" s="1124"/>
      <c r="CD123" s="1124"/>
      <c r="CE123" s="1124"/>
      <c r="CF123" s="1057"/>
      <c r="CG123" s="1058"/>
      <c r="CH123" s="1058"/>
      <c r="CI123" s="1058"/>
      <c r="CJ123" s="1059"/>
      <c r="CK123" s="1068"/>
      <c r="CL123" s="1069"/>
      <c r="CM123" s="1069"/>
      <c r="CN123" s="1069"/>
      <c r="CO123" s="1070"/>
      <c r="CP123" s="1078" t="s">
        <v>401</v>
      </c>
      <c r="CQ123" s="1079"/>
      <c r="CR123" s="1079"/>
      <c r="CS123" s="1079"/>
      <c r="CT123" s="1079"/>
      <c r="CU123" s="1079"/>
      <c r="CV123" s="1079"/>
      <c r="CW123" s="1079"/>
      <c r="CX123" s="1079"/>
      <c r="CY123" s="1079"/>
      <c r="CZ123" s="1079"/>
      <c r="DA123" s="1079"/>
      <c r="DB123" s="1079"/>
      <c r="DC123" s="1079"/>
      <c r="DD123" s="1079"/>
      <c r="DE123" s="1079"/>
      <c r="DF123" s="1080"/>
      <c r="DG123" s="1016" t="s">
        <v>127</v>
      </c>
      <c r="DH123" s="1017"/>
      <c r="DI123" s="1017"/>
      <c r="DJ123" s="1017"/>
      <c r="DK123" s="1018"/>
      <c r="DL123" s="1019" t="s">
        <v>127</v>
      </c>
      <c r="DM123" s="1017"/>
      <c r="DN123" s="1017"/>
      <c r="DO123" s="1017"/>
      <c r="DP123" s="1018"/>
      <c r="DQ123" s="1019" t="s">
        <v>127</v>
      </c>
      <c r="DR123" s="1017"/>
      <c r="DS123" s="1017"/>
      <c r="DT123" s="1017"/>
      <c r="DU123" s="1018"/>
      <c r="DV123" s="1020" t="s">
        <v>127</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16.2</v>
      </c>
      <c r="BR124" s="1086"/>
      <c r="BS124" s="1086"/>
      <c r="BT124" s="1086"/>
      <c r="BU124" s="1086"/>
      <c r="BV124" s="1086" t="s">
        <v>127</v>
      </c>
      <c r="BW124" s="1086"/>
      <c r="BX124" s="1086"/>
      <c r="BY124" s="1086"/>
      <c r="BZ124" s="1086"/>
      <c r="CA124" s="1086">
        <v>5.5</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435</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5643</v>
      </c>
      <c r="AB126" s="1017"/>
      <c r="AC126" s="1017"/>
      <c r="AD126" s="1017"/>
      <c r="AE126" s="1018"/>
      <c r="AF126" s="1019">
        <v>5394</v>
      </c>
      <c r="AG126" s="1017"/>
      <c r="AH126" s="1017"/>
      <c r="AI126" s="1017"/>
      <c r="AJ126" s="1018"/>
      <c r="AK126" s="1019">
        <v>5060</v>
      </c>
      <c r="AL126" s="1017"/>
      <c r="AM126" s="1017"/>
      <c r="AN126" s="1017"/>
      <c r="AO126" s="1018"/>
      <c r="AP126" s="1020">
        <v>0.2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15">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3297</v>
      </c>
      <c r="AB127" s="1017"/>
      <c r="AC127" s="1017"/>
      <c r="AD127" s="1017"/>
      <c r="AE127" s="1018"/>
      <c r="AF127" s="1019">
        <v>3065</v>
      </c>
      <c r="AG127" s="1017"/>
      <c r="AH127" s="1017"/>
      <c r="AI127" s="1017"/>
      <c r="AJ127" s="1018"/>
      <c r="AK127" s="1019">
        <v>2145</v>
      </c>
      <c r="AL127" s="1017"/>
      <c r="AM127" s="1017"/>
      <c r="AN127" s="1017"/>
      <c r="AO127" s="1018"/>
      <c r="AP127" s="1020">
        <v>0.1</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440</v>
      </c>
      <c r="DW127" s="979"/>
      <c r="DX127" s="979"/>
      <c r="DY127" s="979"/>
      <c r="DZ127" s="980"/>
    </row>
    <row r="128" spans="1:130" s="248" customFormat="1" ht="26.25" customHeight="1" thickBot="1" x14ac:dyDescent="0.2">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16000</v>
      </c>
      <c r="AB128" s="1106"/>
      <c r="AC128" s="1106"/>
      <c r="AD128" s="1106"/>
      <c r="AE128" s="1107"/>
      <c r="AF128" s="1108">
        <v>8000</v>
      </c>
      <c r="AG128" s="1106"/>
      <c r="AH128" s="1106"/>
      <c r="AI128" s="1106"/>
      <c r="AJ128" s="1107"/>
      <c r="AK128" s="1108" t="s">
        <v>127</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v>36625</v>
      </c>
      <c r="DH128" s="1098"/>
      <c r="DI128" s="1098"/>
      <c r="DJ128" s="1098"/>
      <c r="DK128" s="1098"/>
      <c r="DL128" s="1098">
        <v>34125</v>
      </c>
      <c r="DM128" s="1098"/>
      <c r="DN128" s="1098"/>
      <c r="DO128" s="1098"/>
      <c r="DP128" s="1098"/>
      <c r="DQ128" s="1098">
        <v>40875</v>
      </c>
      <c r="DR128" s="1098"/>
      <c r="DS128" s="1098"/>
      <c r="DT128" s="1098"/>
      <c r="DU128" s="1098"/>
      <c r="DV128" s="1099">
        <v>1.2</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3674833</v>
      </c>
      <c r="AB129" s="1017"/>
      <c r="AC129" s="1017"/>
      <c r="AD129" s="1017"/>
      <c r="AE129" s="1018"/>
      <c r="AF129" s="1019">
        <v>3733933</v>
      </c>
      <c r="AG129" s="1017"/>
      <c r="AH129" s="1017"/>
      <c r="AI129" s="1017"/>
      <c r="AJ129" s="1018"/>
      <c r="AK129" s="1019">
        <v>3976970</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440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557124</v>
      </c>
      <c r="AB130" s="1017"/>
      <c r="AC130" s="1017"/>
      <c r="AD130" s="1017"/>
      <c r="AE130" s="1018"/>
      <c r="AF130" s="1019">
        <v>592033</v>
      </c>
      <c r="AG130" s="1017"/>
      <c r="AH130" s="1017"/>
      <c r="AI130" s="1017"/>
      <c r="AJ130" s="1018"/>
      <c r="AK130" s="1019">
        <v>649076</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8.4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3117709</v>
      </c>
      <c r="AB131" s="1042"/>
      <c r="AC131" s="1042"/>
      <c r="AD131" s="1042"/>
      <c r="AE131" s="1043"/>
      <c r="AF131" s="1041">
        <v>3141900</v>
      </c>
      <c r="AG131" s="1042"/>
      <c r="AH131" s="1042"/>
      <c r="AI131" s="1042"/>
      <c r="AJ131" s="1043"/>
      <c r="AK131" s="1041">
        <v>3327894</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v>5.5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8.2046785</v>
      </c>
      <c r="AB132" s="1158"/>
      <c r="AC132" s="1158"/>
      <c r="AD132" s="1158"/>
      <c r="AE132" s="1159"/>
      <c r="AF132" s="1160">
        <v>8.6717272990000005</v>
      </c>
      <c r="AG132" s="1158"/>
      <c r="AH132" s="1158"/>
      <c r="AI132" s="1158"/>
      <c r="AJ132" s="1159"/>
      <c r="AK132" s="1160">
        <v>8.3825085769999994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6.3</v>
      </c>
      <c r="AB133" s="1141"/>
      <c r="AC133" s="1141"/>
      <c r="AD133" s="1141"/>
      <c r="AE133" s="1142"/>
      <c r="AF133" s="1140">
        <v>7.6</v>
      </c>
      <c r="AG133" s="1141"/>
      <c r="AH133" s="1141"/>
      <c r="AI133" s="1141"/>
      <c r="AJ133" s="1142"/>
      <c r="AK133" s="1140">
        <v>8.4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xi0jiJ1dBlLlqaCTSuD9C1uEBRVkql3coy0Dsy9VjID+zcTqc0Yv3/x1CMy+Gp+G/SWEUtL1z3i7GTm3M+/kw==" saltValue="cLDh38uOa/pzbduUCXA6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10" zoomScale="85" zoomScaleNormal="85" zoomScaleSheetLayoutView="85" workbookViewId="0">
      <selection activeCell="DM32" sqref="DM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gTZ/2yNuJCemyIqO4xaeASYfJQBfEm65DEEbqCIzGcs6QumqNguiU4Uzee0YnX9rGocnzeTMg906rVt0Qglfg==" saltValue="uyRLTlGu3HWg41Iba3HV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election activeCell="CZ28" sqref="CZ28:DC2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sVC4T+EjeirC3Sl1mxPEdm5dfHqfnYMMJhxC+B86lYqZUxGqM8yhR0JunHd0aKAg6qk6PitbOrWlcZN22Z6Q==" saltValue="TSl4AhzWPx1t6JlbA/u0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CZ28" sqref="CZ28:DC2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904818</v>
      </c>
      <c r="AP9" s="314">
        <v>154038</v>
      </c>
      <c r="AQ9" s="315">
        <v>156065</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195250</v>
      </c>
      <c r="AP10" s="317">
        <v>33240</v>
      </c>
      <c r="AQ10" s="318">
        <v>24089</v>
      </c>
      <c r="AR10" s="319">
        <v>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111971</v>
      </c>
      <c r="AP11" s="317">
        <v>19062</v>
      </c>
      <c r="AQ11" s="318">
        <v>3903</v>
      </c>
      <c r="AR11" s="319">
        <v>388.4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19942</v>
      </c>
      <c r="AP13" s="317">
        <v>3395</v>
      </c>
      <c r="AQ13" s="318">
        <v>6134</v>
      </c>
      <c r="AR13" s="319">
        <v>-44.7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16850</v>
      </c>
      <c r="AP14" s="317">
        <v>2869</v>
      </c>
      <c r="AQ14" s="318">
        <v>6841</v>
      </c>
      <c r="AR14" s="319">
        <v>-58.1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-64009</v>
      </c>
      <c r="AP15" s="317">
        <v>-10897</v>
      </c>
      <c r="AQ15" s="318">
        <v>-12699</v>
      </c>
      <c r="AR15" s="319">
        <v>-14.2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1184822</v>
      </c>
      <c r="AP16" s="317">
        <v>201706</v>
      </c>
      <c r="AQ16" s="318">
        <v>184332</v>
      </c>
      <c r="AR16" s="319">
        <v>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16</v>
      </c>
      <c r="AP21" s="331">
        <v>15.68</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96.1</v>
      </c>
      <c r="AP22" s="336">
        <v>95.9</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642845</v>
      </c>
      <c r="AP32" s="345">
        <v>109439</v>
      </c>
      <c r="AQ32" s="346">
        <v>108331</v>
      </c>
      <c r="AR32" s="347">
        <v>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v>132</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v>205</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217754</v>
      </c>
      <c r="AP35" s="345">
        <v>37071</v>
      </c>
      <c r="AQ35" s="346">
        <v>22911</v>
      </c>
      <c r="AR35" s="347">
        <v>61.8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60233</v>
      </c>
      <c r="AP36" s="345">
        <v>10254</v>
      </c>
      <c r="AQ36" s="346">
        <v>3832</v>
      </c>
      <c r="AR36" s="347">
        <v>167.6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v>7205</v>
      </c>
      <c r="AP37" s="345">
        <v>1227</v>
      </c>
      <c r="AQ37" s="346">
        <v>1000</v>
      </c>
      <c r="AR37" s="347">
        <v>22.7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t="s">
        <v>514</v>
      </c>
      <c r="AP38" s="348" t="s">
        <v>514</v>
      </c>
      <c r="AQ38" s="349">
        <v>21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t="s">
        <v>514</v>
      </c>
      <c r="AP39" s="345" t="s">
        <v>514</v>
      </c>
      <c r="AQ39" s="346">
        <v>-5292</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-649076</v>
      </c>
      <c r="AP40" s="345">
        <v>-110500</v>
      </c>
      <c r="AQ40" s="346">
        <v>-91315</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278961</v>
      </c>
      <c r="AP41" s="345">
        <v>47491</v>
      </c>
      <c r="AQ41" s="346">
        <v>39824</v>
      </c>
      <c r="AR41" s="347">
        <v>19.3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1728798</v>
      </c>
      <c r="AN51" s="367">
        <v>266543</v>
      </c>
      <c r="AO51" s="368">
        <v>24.5</v>
      </c>
      <c r="AP51" s="369">
        <v>168868</v>
      </c>
      <c r="AQ51" s="370">
        <v>4.0999999999999996</v>
      </c>
      <c r="AR51" s="371">
        <v>20.399999999999999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922780</v>
      </c>
      <c r="AN52" s="375">
        <v>142273</v>
      </c>
      <c r="AO52" s="376">
        <v>1.6</v>
      </c>
      <c r="AP52" s="377">
        <v>79360</v>
      </c>
      <c r="AQ52" s="378">
        <v>-0.8</v>
      </c>
      <c r="AR52" s="379">
        <v>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1249882</v>
      </c>
      <c r="AN53" s="367">
        <v>196677</v>
      </c>
      <c r="AO53" s="368">
        <v>-26.2</v>
      </c>
      <c r="AP53" s="369">
        <v>202870</v>
      </c>
      <c r="AQ53" s="370">
        <v>20.100000000000001</v>
      </c>
      <c r="AR53" s="371">
        <v>-46.3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529881</v>
      </c>
      <c r="AN54" s="375">
        <v>83380</v>
      </c>
      <c r="AO54" s="376">
        <v>-41.4</v>
      </c>
      <c r="AP54" s="377">
        <v>79735</v>
      </c>
      <c r="AQ54" s="378">
        <v>0.5</v>
      </c>
      <c r="AR54" s="379">
        <v>-41.9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1224339</v>
      </c>
      <c r="AN55" s="367">
        <v>197379</v>
      </c>
      <c r="AO55" s="368">
        <v>0.4</v>
      </c>
      <c r="AP55" s="369">
        <v>167497</v>
      </c>
      <c r="AQ55" s="370">
        <v>-17.399999999999999</v>
      </c>
      <c r="AR55" s="371">
        <v>17.8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506701</v>
      </c>
      <c r="AN56" s="375">
        <v>81686</v>
      </c>
      <c r="AO56" s="376">
        <v>-2</v>
      </c>
      <c r="AP56" s="377">
        <v>82571</v>
      </c>
      <c r="AQ56" s="378">
        <v>3.6</v>
      </c>
      <c r="AR56" s="379">
        <v>-5.6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1034980</v>
      </c>
      <c r="AN57" s="367">
        <v>172009</v>
      </c>
      <c r="AO57" s="368">
        <v>-12.9</v>
      </c>
      <c r="AP57" s="369">
        <v>190274</v>
      </c>
      <c r="AQ57" s="370">
        <v>13.6</v>
      </c>
      <c r="AR57" s="371">
        <v>-26.5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606929</v>
      </c>
      <c r="AN58" s="375">
        <v>100869</v>
      </c>
      <c r="AO58" s="376">
        <v>23.5</v>
      </c>
      <c r="AP58" s="377">
        <v>88584</v>
      </c>
      <c r="AQ58" s="378">
        <v>7.3</v>
      </c>
      <c r="AR58" s="379">
        <v>16.2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2548814</v>
      </c>
      <c r="AN59" s="367">
        <v>433915</v>
      </c>
      <c r="AO59" s="368">
        <v>152.30000000000001</v>
      </c>
      <c r="AP59" s="369">
        <v>200194</v>
      </c>
      <c r="AQ59" s="370">
        <v>5.2</v>
      </c>
      <c r="AR59" s="371">
        <v>147.1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1773655</v>
      </c>
      <c r="AN60" s="375">
        <v>301950</v>
      </c>
      <c r="AO60" s="376">
        <v>199.3</v>
      </c>
      <c r="AP60" s="377">
        <v>106422</v>
      </c>
      <c r="AQ60" s="378">
        <v>20.100000000000001</v>
      </c>
      <c r="AR60" s="379">
        <v>179.2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1557363</v>
      </c>
      <c r="AN61" s="382">
        <v>253305</v>
      </c>
      <c r="AO61" s="383">
        <v>27.6</v>
      </c>
      <c r="AP61" s="384">
        <v>185941</v>
      </c>
      <c r="AQ61" s="385">
        <v>5.0999999999999996</v>
      </c>
      <c r="AR61" s="371">
        <v>22.5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867989</v>
      </c>
      <c r="AN62" s="375">
        <v>142032</v>
      </c>
      <c r="AO62" s="376">
        <v>36.200000000000003</v>
      </c>
      <c r="AP62" s="377">
        <v>87334</v>
      </c>
      <c r="AQ62" s="378">
        <v>6.1</v>
      </c>
      <c r="AR62" s="379">
        <v>30.1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I1lnkGWCXOZsj4e3dGHFuHW2ZW6XvUWEt/XWID118F/9QGAJ6YbkCqQxSt2a1PojtY/iqjTt0XErUjIOAg+Xg==" saltValue="v1wddFLmumM1bYC2T5NX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0" zoomScaleNormal="70" zoomScaleSheetLayoutView="55" workbookViewId="0">
      <selection activeCell="CZ28" sqref="CZ28:DC2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t7bnMRsQ9IG/8lTqZR5hFUUOVfujiLiwL4B4rAMCT0Akl3gfyyexo8WsJwyt/Pi3agDA+p8xAN3Mh6TstA1j5w==" saltValue="QN2wUfKO/uBUh+1SE/SL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74" zoomScaleNormal="100" zoomScaleSheetLayoutView="55" workbookViewId="0">
      <selection activeCell="CZ28" sqref="CZ28:DC2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BrD7IY7fvfBYBYebmrzjRn8nNK+T3YVjc9knqF0oENdwyHY0N6oyiJDOamXZLXbRVNdW2SuIy65VjrWDWMM2Yw==" saltValue="0X8TpxtQgfD41i32mn3e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election activeCell="CZ28" sqref="CZ28:DC2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22.44</v>
      </c>
      <c r="G47" s="12">
        <v>23</v>
      </c>
      <c r="H47" s="12">
        <v>23.21</v>
      </c>
      <c r="I47" s="12">
        <v>22.84</v>
      </c>
      <c r="J47" s="13">
        <v>20.6</v>
      </c>
    </row>
    <row r="48" spans="2:10" ht="57.75" customHeight="1" x14ac:dyDescent="0.15">
      <c r="B48" s="14"/>
      <c r="C48" s="1202" t="s">
        <v>4</v>
      </c>
      <c r="D48" s="1202"/>
      <c r="E48" s="1203"/>
      <c r="F48" s="15">
        <v>10.84</v>
      </c>
      <c r="G48" s="16">
        <v>15.38</v>
      </c>
      <c r="H48" s="16">
        <v>9.5399999999999991</v>
      </c>
      <c r="I48" s="16">
        <v>13.59</v>
      </c>
      <c r="J48" s="17">
        <v>14.52</v>
      </c>
    </row>
    <row r="49" spans="2:10" ht="57.75" customHeight="1" thickBot="1" x14ac:dyDescent="0.2">
      <c r="B49" s="18"/>
      <c r="C49" s="1204" t="s">
        <v>5</v>
      </c>
      <c r="D49" s="1204"/>
      <c r="E49" s="1205"/>
      <c r="F49" s="19" t="s">
        <v>560</v>
      </c>
      <c r="G49" s="20">
        <v>4.2699999999999996</v>
      </c>
      <c r="H49" s="20" t="s">
        <v>561</v>
      </c>
      <c r="I49" s="20">
        <v>9.49</v>
      </c>
      <c r="J49" s="21">
        <v>6.09</v>
      </c>
    </row>
    <row r="50" spans="2:10" ht="13.5" customHeight="1" x14ac:dyDescent="0.15"/>
  </sheetData>
  <sheetProtection algorithmName="SHA-512" hashValue="pUsotgJX5woE2W9vWojJwZUgkLWTiW2m3UaelDrXDiC94zYDeOGI6Yc0fhRTrHXIhWWs0+q0iQ5sHYpB3WTyWg==" saltValue="9yZfwUxzO4W+hW7NdfVM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2022-03-23T07:46:54Z</cp:lastPrinted>
  <dcterms:created xsi:type="dcterms:W3CDTF">2022-02-02T03:32:12Z</dcterms:created>
  <dcterms:modified xsi:type="dcterms:W3CDTF">2022-03-25T00:06:40Z</dcterms:modified>
  <cp:category/>
</cp:coreProperties>
</file>