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非共有\01総務企画\12総務\23財政\財政\24財政情報開示\H28決算\300207_財政状況資料集の作成及び提出について\02_町→県\"/>
    </mc:Choice>
  </mc:AlternateContent>
  <bookViews>
    <workbookView xWindow="0" yWindow="0" windowWidth="28800" windowHeight="122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U36" i="9"/>
  <c r="C36" i="9"/>
  <c r="AM35" i="9"/>
  <c r="C35" i="9"/>
  <c r="CO34" i="9"/>
  <c r="CO35" i="9" s="1"/>
  <c r="CO36" i="9" s="1"/>
  <c r="CO37" i="9" s="1"/>
  <c r="CO38" i="9" s="1"/>
  <c r="BW34" i="9"/>
  <c r="BW35" i="9" s="1"/>
  <c r="BW36" i="9" s="1"/>
  <c r="BW37" i="9" s="1"/>
  <c r="BW38" i="9" s="1"/>
  <c r="BW39" i="9" s="1"/>
  <c r="BW40" i="9" s="1"/>
  <c r="BW41" i="9" s="1"/>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<sst xmlns="http://schemas.openxmlformats.org/spreadsheetml/2006/main" count="1068" uniqueCount="564">
  <si>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</si>
  <si>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</si>
  <si>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</si>
  <si>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</si>
  <si>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</si>
  <si>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</si>
  <si>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</si>
  <si>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</si>
  <si>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</si>
  <si>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</si>
  <si>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</si>
  <si>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</si>
  <si>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</si>
  <si>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</si>
  <si>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</si>
  <si>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</si>
  <si>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</si>
  <si>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</si>
  <si>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</si>
  <si>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</si>
  <si>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</si>
  <si>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</si>
  <si>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</si>
  <si>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</si>
  <si>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</si>
  <si>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</si>
  <si>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</si>
  <si>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</si>
  <si>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</si>
  <si>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</si>
  <si>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</si>
  <si>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</si>
  <si>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</si>
  <si>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</si>
  <si>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</si>
  <si>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</si>
  <si>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</si>
  <si>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</si>
  <si>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</si>
  <si>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</si>
  <si>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</si>
  <si>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</si>
  <si>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</si>
  <si>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</si>
  <si>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</si>
  <si>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</si>
  <si>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</si>
  <si>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</si>
  <si>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</si>
  <si>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</si>
  <si>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</si>
  <si>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</si>
  <si>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</si>
  <si>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</si>
  <si>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</si>
  <si>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</si>
  <si>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</si>
  <si>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</si>
  <si>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</si>
  <si>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</si>
  <si>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</si>
  <si>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</si>
  <si>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</si>
  <si>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</si>
  <si>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</si>
  <si>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</si>
  <si>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</si>
  <si>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</si>
  <si>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</si>
  <si>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</si>
  <si>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</si>
  <si>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</si>
  <si>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</si>
  <si>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</si>
  <si>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</si>
  <si>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</si>
  <si>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</si>
  <si>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</si>
  <si>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</si>
  <si>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</si>
  <si>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</si>
  <si>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葛巻町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</si>
  <si>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</si>
  <si>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</si>
  <si>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</si>
  <si>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</si>
  <si>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</si>
  <si>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</si>
  <si>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</si>
  <si>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</si>
  <si>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</si>
  <si>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</si>
  <si>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</si>
  <si>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</si>
  <si>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</si>
  <si>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</si>
  <si>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</si>
  <si>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</si>
  <si>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</si>
  <si>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</si>
  <si>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</si>
  <si>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</si>
  <si>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</si>
  <si>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</si>
  <si>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</si>
  <si>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</si>
  <si>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</si>
  <si>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</si>
  <si>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</si>
  <si>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</si>
  <si>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</si>
  <si>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</si>
  <si>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</si>
  <si>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</si>
  <si>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</si>
  <si>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</si>
  <si>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</si>
  <si>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</si>
  <si>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</si>
  <si>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</si>
  <si>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</si>
  <si>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</si>
  <si>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</si>
  <si>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</si>
  <si>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</si>
  <si>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</si>
  <si>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</si>
  <si>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</si>
  <si>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</si>
  <si>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</si>
  <si>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</si>
  <si>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</si>
  <si>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</si>
  <si>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</si>
  <si>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</si>
  <si>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</si>
  <si>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</si>
  <si>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</si>
  <si>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</si>
  <si>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</si>
  <si>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</si>
  <si>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</si>
  <si>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</si>
  <si>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</si>
  <si>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</si>
  <si>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</si>
  <si>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</si>
  <si>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</si>
  <si>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</si>
  <si>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</si>
  <si>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</si>
  <si>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</si>
  <si>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</si>
  <si>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</si>
  <si>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</si>
  <si>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</si>
  <si>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</si>
  <si>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</si>
  <si>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</si>
  <si>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</si>
  <si>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</si>
  <si>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</si>
  <si>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</si>
  <si>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</si>
  <si>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</si>
  <si>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</si>
  <si>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</si>
  <si>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</si>
  <si>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</si>
  <si>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</si>
  <si>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</si>
  <si>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</si>
  <si>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</si>
  <si>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</si>
  <si>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</si>
  <si>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</si>
  <si>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</si>
  <si>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</si>
  <si>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</si>
  <si>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</si>
  <si>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</si>
  <si>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</si>
  <si>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</si>
  <si>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</si>
  <si>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</si>
  <si>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</si>
  <si>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</si>
  <si>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</si>
  <si>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</si>
  <si>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</si>
  <si>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</si>
  <si>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</si>
  <si>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</si>
  <si>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</si>
  <si>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</si>
  <si>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</si>
  <si>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岩手県葛巻町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</si>
  <si>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</si>
  <si>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</si>
  <si>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</si>
  <si>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</si>
  <si>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</si>
  <si>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</si>
  <si>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</si>
  <si>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</si>
  <si>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</si>
  <si>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</si>
  <si>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</si>
  <si>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</si>
  <si>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</si>
  <si>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</si>
  <si>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</si>
  <si>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</si>
  <si>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</si>
  <si>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</si>
  <si>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</si>
  <si>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</si>
  <si>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</si>
  <si>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</si>
  <si>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</si>
  <si>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</si>
  <si>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</si>
  <si>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</si>
  <si>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</si>
  <si>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</si>
  <si>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</si>
  <si>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</si>
  <si>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</si>
  <si>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</si>
  <si>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</si>
  <si>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</si>
  <si>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</si>
  <si>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</si>
  <si>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</si>
  <si>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</si>
  <si>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</si>
  <si>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</si>
  <si>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</si>
  <si>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</si>
  <si>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</si>
  <si>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</si>
  <si>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</si>
  <si>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</si>
  <si>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</si>
  <si>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</si>
  <si>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</si>
  <si>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</si>
  <si>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</si>
  <si>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</si>
  <si>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</si>
  <si>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</si>
  <si>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</si>
  <si>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</si>
  <si>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</si>
  <si>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</si>
  <si>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</si>
  <si>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</si>
  <si>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</si>
  <si>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</si>
  <si>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</si>
  <si>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</si>
  <si>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</si>
  <si>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</si>
  <si>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</si>
  <si>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</si>
  <si>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</si>
  <si>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</si>
  <si>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</si>
  <si>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</si>
  <si>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</si>
  <si>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</si>
  <si>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</si>
  <si>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</si>
  <si>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</si>
  <si>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</si>
  <si>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</si>
  <si>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</si>
  <si>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</si>
  <si>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</si>
  <si>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</si>
  <si>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</si>
  <si>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</si>
  <si>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</si>
  <si>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</si>
  <si>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</si>
  <si>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</si>
  <si>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</si>
  <si>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</si>
  <si>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</si>
  <si>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</si>
  <si>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</si>
  <si>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</si>
  <si>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</si>
  <si>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</si>
  <si>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</si>
  <si>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</si>
  <si>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</si>
  <si>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</si>
  <si>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</si>
  <si>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</si>
  <si>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</si>
  <si>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</si>
  <si>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</si>
  <si>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</si>
  <si>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</si>
  <si>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</si>
  <si>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</si>
  <si>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</si>
  <si>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</si>
  <si>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</si>
  <si>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</si>
  <si>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</si>
  <si>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</si>
  <si>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</si>
  <si>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</si>
  <si>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</si>
  <si>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</si>
  <si>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</si>
  <si>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</si>
  <si>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</si>
  <si>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</si>
  <si>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</si>
  <si>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</si>
  <si>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</si>
  <si>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</si>
  <si>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</si>
  <si>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</si>
  <si>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</si>
  <si>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</si>
  <si>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</si>
  <si>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</si>
  <si>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</si>
  <si>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</si>
  <si>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</si>
  <si>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</si>
  <si>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</si>
  <si>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</si>
  <si>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</si>
  <si>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</si>
  <si>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</si>
  <si>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</si>
  <si>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</si>
  <si>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</si>
  <si>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</si>
  <si>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</si>
  <si>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岩手県葛巻町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</si>
  <si>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</si>
  <si>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</si>
  <si>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</si>
  <si>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</si>
  <si>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</si>
  <si>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</si>
  <si>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</si>
  <si>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</si>
  <si>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</si>
  <si>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</si>
  <si>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</si>
  <si>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</si>
  <si>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</si>
  <si>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</si>
  <si>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</si>
  <si>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</si>
  <si>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</si>
  <si>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</si>
  <si>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</si>
  <si>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</si>
  <si>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</si>
  <si>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</si>
  <si>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</si>
  <si>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</si>
  <si>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</si>
  <si>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</si>
  <si>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</si>
  <si>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</si>
  <si>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</si>
  <si>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</si>
  <si>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</si>
  <si>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</si>
  <si>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</si>
  <si>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</si>
  <si>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</si>
  <si>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</si>
  <si>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</si>
  <si>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</si>
  <si>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</si>
  <si>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</si>
  <si>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</si>
  <si>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</si>
  <si>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</si>
  <si>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</si>
  <si>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</si>
  <si>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</si>
  <si>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</si>
  <si>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</si>
  <si>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</si>
  <si>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</si>
  <si>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</si>
  <si>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</si>
  <si>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</si>
  <si>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</si>
  <si>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</si>
  <si>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</si>
  <si>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</si>
  <si>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</si>
  <si>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</si>
  <si>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</si>
  <si>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</si>
  <si>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</si>
  <si>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</si>
  <si>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</si>
  <si>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</si>
  <si>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</si>
  <si>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</si>
  <si>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</si>
  <si>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</si>
  <si>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</si>
  <si>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</si>
  <si>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</si>
  <si>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</si>
  <si>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</si>
  <si>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</si>
  <si>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</si>
  <si>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</si>
  <si>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</si>
  <si>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</si>
  <si>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</si>
  <si>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</si>
  <si>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</si>
  <si>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</si>
  <si>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</si>
  <si>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</si>
  <si>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</si>
  <si>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</si>
  <si>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</si>
  <si>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</si>
  <si>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</si>
  <si>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</si>
  <si>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</si>
  <si>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</si>
  <si>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</si>
  <si>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</si>
  <si>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</si>
  <si>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</si>
  <si>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</si>
  <si>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</si>
  <si>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</si>
  <si>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</si>
  <si>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</si>
  <si>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</si>
  <si>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</si>
  <si>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</si>
  <si>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</si>
  <si>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</si>
  <si>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</si>
  <si>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</si>
  <si>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</si>
  <si>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</si>
  <si>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</si>
  <si>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</si>
  <si>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</si>
  <si>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</si>
  <si>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</si>
  <si>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</si>
  <si>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</si>
  <si>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</si>
  <si>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</si>
  <si>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</si>
  <si>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</si>
  <si>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</si>
  <si>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</si>
  <si>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</si>
  <si>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</si>
  <si>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</si>
  <si>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</si>
  <si>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</si>
  <si>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</si>
  <si>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</si>
  <si>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</si>
  <si>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</si>
  <si>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</si>
  <si>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</si>
  <si>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</si>
  <si>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</si>
  <si>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</si>
  <si>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</si>
  <si>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</si>
  <si>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</si>
  <si>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</si>
  <si>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</si>
  <si>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</si>
  <si>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</si>
  <si>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</si>
  <si>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</si>
  <si>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</si>
  <si>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</si>
  <si>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</si>
  <si>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</si>
  <si>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</si>
  <si>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</si>
  <si>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</si>
  <si>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</si>
  <si>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</si>
  <si>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</si>
  <si>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</si>
  <si>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</si>
  <si>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</si>
  <si>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</si>
  <si>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</si>
  <si>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</si>
  <si>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</si>
  <si>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</si>
  <si>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</si>
  <si>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</si>
  <si>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</si>
  <si>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</si>
  <si>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</si>
  <si>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</si>
  <si>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</si>
  <si>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</si>
  <si>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</si>
  <si>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</si>
  <si>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1.01</t>
  </si>
  <si>
    <t>▲ 5.68</t>
  </si>
  <si>
    <t>国民健康保険病院事業会計</t>
  </si>
  <si>
    <t>一般会計</t>
  </si>
  <si>
    <t>国民健康保険事業勘定特別会計</t>
  </si>
  <si>
    <t>簡易水道事業特別会計</t>
  </si>
  <si>
    <t>農業集落排水事業特別会計</t>
  </si>
  <si>
    <t>後期高齢者医療事業特別会計</t>
  </si>
  <si>
    <t>その他会計（赤字）</t>
  </si>
  <si>
    <t>その他会計（黒字）</t>
  </si>
  <si>
    <t>-</t>
    <phoneticPr fontId="2"/>
  </si>
  <si>
    <t>-</t>
    <phoneticPr fontId="2"/>
  </si>
  <si>
    <t>岩手県市町村総合事務組合（普通会計）</t>
    <rPh sb="0" eb="3">
      <t>イワテケン</t>
    </rPh>
    <rPh sb="3" eb="6">
      <t>シチョウソン</t>
    </rPh>
    <rPh sb="6" eb="8">
      <t>ソウゴウ</t>
    </rPh>
    <rPh sb="8" eb="10">
      <t>ジム</t>
    </rPh>
    <rPh sb="10" eb="12">
      <t>クミアイ</t>
    </rPh>
    <rPh sb="13" eb="15">
      <t>フツウ</t>
    </rPh>
    <rPh sb="15" eb="17">
      <t>カイケイ</t>
    </rPh>
    <phoneticPr fontId="5"/>
  </si>
  <si>
    <t>岩手県市町村総合事務組合（交通災害共済事業）</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5"/>
  </si>
  <si>
    <t>盛岡北部行政事務組合（普通会計）</t>
    <rPh sb="0" eb="2">
      <t>モリオカ</t>
    </rPh>
    <rPh sb="2" eb="4">
      <t>ホクブ</t>
    </rPh>
    <rPh sb="4" eb="6">
      <t>ギョウセイ</t>
    </rPh>
    <rPh sb="6" eb="8">
      <t>ジム</t>
    </rPh>
    <rPh sb="8" eb="10">
      <t>クミアイ</t>
    </rPh>
    <rPh sb="11" eb="13">
      <t>フツウ</t>
    </rPh>
    <rPh sb="13" eb="15">
      <t>カイケイ</t>
    </rPh>
    <phoneticPr fontId="5"/>
  </si>
  <si>
    <t>盛岡北部行政事務組合（介護保険事業）</t>
    <rPh sb="0" eb="2">
      <t>モリオカ</t>
    </rPh>
    <rPh sb="2" eb="4">
      <t>ホクブ</t>
    </rPh>
    <rPh sb="4" eb="6">
      <t>ギョウセイ</t>
    </rPh>
    <rPh sb="6" eb="8">
      <t>ジム</t>
    </rPh>
    <rPh sb="8" eb="10">
      <t>クミアイ</t>
    </rPh>
    <rPh sb="11" eb="13">
      <t>カイゴ</t>
    </rPh>
    <rPh sb="13" eb="15">
      <t>ホケン</t>
    </rPh>
    <rPh sb="15" eb="17">
      <t>ジギョウ</t>
    </rPh>
    <phoneticPr fontId="5"/>
  </si>
  <si>
    <t>盛岡地区広域消防組合</t>
    <rPh sb="0" eb="2">
      <t>モリオカ</t>
    </rPh>
    <rPh sb="2" eb="4">
      <t>チク</t>
    </rPh>
    <rPh sb="4" eb="6">
      <t>コウイキ</t>
    </rPh>
    <rPh sb="6" eb="8">
      <t>ショウボウ</t>
    </rPh>
    <rPh sb="8" eb="10">
      <t>クミアイ</t>
    </rPh>
    <phoneticPr fontId="5"/>
  </si>
  <si>
    <t>岩手県自治会館管理組合</t>
    <rPh sb="0" eb="3">
      <t>イワテケン</t>
    </rPh>
    <rPh sb="3" eb="5">
      <t>ジチ</t>
    </rPh>
    <rPh sb="5" eb="7">
      <t>カイカン</t>
    </rPh>
    <rPh sb="7" eb="9">
      <t>カンリ</t>
    </rPh>
    <rPh sb="9" eb="11">
      <t>クミアイ</t>
    </rPh>
    <phoneticPr fontId="5"/>
  </si>
  <si>
    <t>岩手県後期高齢者医療広域連合（普通会計）</t>
    <rPh sb="0" eb="3">
      <t>イワテケン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</si>
  <si>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岩手県後期高齢者医療広域連合（後期高齢者医療事業）</t>
    <rPh sb="0" eb="3">
      <t>イワテケン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phoneticPr fontId="5"/>
  </si>
  <si>
    <t>（社）葛巻町畜産開発公社</t>
    <rPh sb="1" eb="2">
      <t>シャ</t>
    </rPh>
    <rPh sb="3" eb="6">
      <t>クズマキマチ</t>
    </rPh>
    <rPh sb="6" eb="8">
      <t>チクサン</t>
    </rPh>
    <rPh sb="8" eb="10">
      <t>カイハツ</t>
    </rPh>
    <rPh sb="10" eb="12">
      <t>コウシャ</t>
    </rPh>
    <phoneticPr fontId="24"/>
  </si>
  <si>
    <t>葛巻高原食品加工(株)</t>
    <rPh sb="0" eb="2">
      <t>クズマキ</t>
    </rPh>
    <rPh sb="2" eb="4">
      <t>コウゲン</t>
    </rPh>
    <rPh sb="4" eb="6">
      <t>ショクヒン</t>
    </rPh>
    <rPh sb="6" eb="8">
      <t>カコウ</t>
    </rPh>
    <rPh sb="8" eb="11">
      <t>カブ</t>
    </rPh>
    <phoneticPr fontId="24"/>
  </si>
  <si>
    <t>(株)グリーンテージくずまき</t>
    <rPh sb="0" eb="3">
      <t>カブ</t>
    </rPh>
    <phoneticPr fontId="24"/>
  </si>
  <si>
    <t>エコ・ワールドくずまき風力発電所(株)</t>
    <rPh sb="11" eb="13">
      <t>フウリョク</t>
    </rPh>
    <rPh sb="13" eb="15">
      <t>ハツデン</t>
    </rPh>
    <rPh sb="15" eb="16">
      <t>ショ</t>
    </rPh>
    <rPh sb="16" eb="19">
      <t>カブ</t>
    </rPh>
    <phoneticPr fontId="24"/>
  </si>
  <si>
    <t>葛巻町森林組合</t>
    <rPh sb="0" eb="3">
      <t>クズマキマチ</t>
    </rPh>
    <rPh sb="3" eb="5">
      <t>シンリン</t>
    </rPh>
    <rPh sb="5" eb="7">
      <t>クミアイ</t>
    </rPh>
    <phoneticPr fontId="24"/>
  </si>
  <si>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</si>
  <si>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</si>
  <si>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</si>
  <si>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</si>
  <si>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</si>
  <si>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</si>
  <si>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</si>
  <si>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</si>
  <si>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</si>
  <si>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</si>
  <si>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将来負担比率及び実質公債費比率とも、類似団体平均を下回っている状況である。
　しかしながら、公共施設（建物）の老朽化が進んでいる状況であり、老朽化施設の更新費用の増嵩が見込まれる状況である。それに伴い、今後新規地方債発行額が増加していく見込みであり、併せて将来負担比率も上昇に転じるものと推測される。
　老朽化した公共施設等の複合化、集約化を図るなど施設の更新費用抑制に努め、これまで以上に公債費の適正化に取り組む必要がある。</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3" eb="25">
      <t>ヘイキン</t>
    </rPh>
    <rPh sb="26" eb="28">
      <t>シタマワ</t>
    </rPh>
    <rPh sb="32" eb="34">
      <t>ジョウキョウ</t>
    </rPh>
    <rPh sb="47" eb="49">
      <t>コウキョウ</t>
    </rPh>
    <rPh sb="49" eb="51">
      <t>シセツ</t>
    </rPh>
    <rPh sb="90" eb="92">
      <t>ジョウキョウ</t>
    </rPh>
    <rPh sb="99" eb="100">
      <t>トモナ</t>
    </rPh>
    <rPh sb="102" eb="104">
      <t>コンゴ</t>
    </rPh>
    <rPh sb="104" eb="106">
      <t>シンキ</t>
    </rPh>
    <rPh sb="106" eb="109">
      <t>チホウサイ</t>
    </rPh>
    <rPh sb="109" eb="112">
      <t>ハッコウガク</t>
    </rPh>
    <rPh sb="113" eb="115">
      <t>ゾウカ</t>
    </rPh>
    <rPh sb="119" eb="121">
      <t>ミコ</t>
    </rPh>
    <rPh sb="126" eb="127">
      <t>アワ</t>
    </rPh>
    <rPh sb="193" eb="195">
      <t>イジョウ</t>
    </rPh>
    <rPh sb="196" eb="199">
      <t>コウサイヒ</t>
    </rPh>
    <rPh sb="200" eb="203">
      <t>テキセイカ</t>
    </rPh>
    <rPh sb="204" eb="205">
      <t>ト</t>
    </rPh>
    <rPh sb="206" eb="207">
      <t>ク</t>
    </rPh>
    <rPh sb="208" eb="210">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</si>
  <si>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</si>
  <si>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</si>
  <si>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</si>
  <si>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</si>
  <si>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地方債借入残高の削減のため、投資的経費の縮減や重点化により新規町債の発行を抑制してきたこと、今後計画されている公共事業へ向けた基金造成を進めたことなどにより、近年は「将来負担比率なし」で推移している。一方、有形固定資産減価償却率は類似団体と比較して低くなっているが、建物については老朽化が進んでいる状況であり、老朽化施設の更新費用の増嵩が見込まれることから、将来負担比率も上昇に転じるものと推測される。
　老朽化した施設の集約化するなど公共施設等の複合化、集約化を図るなど施設の更新費用抑制に努め、将来世代に過大な負担が生じることのないよう留意が必要である。</t>
    <rPh sb="80" eb="82">
      <t>キンネン</t>
    </rPh>
    <rPh sb="84" eb="86">
      <t>ショウライ</t>
    </rPh>
    <rPh sb="86" eb="88">
      <t>フタン</t>
    </rPh>
    <rPh sb="88" eb="90">
      <t>ヒリツ</t>
    </rPh>
    <rPh sb="94" eb="96">
      <t>スイイ</t>
    </rPh>
    <rPh sb="101" eb="103">
      <t>イッポウ</t>
    </rPh>
    <rPh sb="104" eb="106">
      <t>ユウケイ</t>
    </rPh>
    <rPh sb="106" eb="108">
      <t>コテイ</t>
    </rPh>
    <rPh sb="108" eb="110">
      <t>シサン</t>
    </rPh>
    <rPh sb="110" eb="112">
      <t>ゲンカ</t>
    </rPh>
    <rPh sb="112" eb="114">
      <t>ショウキャク</t>
    </rPh>
    <rPh sb="114" eb="115">
      <t>リツ</t>
    </rPh>
    <rPh sb="116" eb="118">
      <t>ルイジ</t>
    </rPh>
    <rPh sb="118" eb="120">
      <t>ダンタイ</t>
    </rPh>
    <rPh sb="121" eb="123">
      <t>ヒカク</t>
    </rPh>
    <rPh sb="125" eb="126">
      <t>ヒク</t>
    </rPh>
    <rPh sb="134" eb="136">
      <t>タテモノ</t>
    </rPh>
    <rPh sb="141" eb="144">
      <t>ロウキュウカ</t>
    </rPh>
    <rPh sb="145" eb="146">
      <t>スス</t>
    </rPh>
    <rPh sb="150" eb="152">
      <t>ジョウキョウ</t>
    </rPh>
    <rPh sb="156" eb="159">
      <t>ロウキュウカ</t>
    </rPh>
    <rPh sb="159" eb="161">
      <t>シセツ</t>
    </rPh>
    <rPh sb="162" eb="164">
      <t>コウシン</t>
    </rPh>
    <rPh sb="164" eb="166">
      <t>ヒヨウ</t>
    </rPh>
    <rPh sb="167" eb="169">
      <t>ゾウコウ</t>
    </rPh>
    <rPh sb="170" eb="172">
      <t>ミコ</t>
    </rPh>
    <rPh sb="180" eb="182">
      <t>ショウライ</t>
    </rPh>
    <rPh sb="182" eb="184">
      <t>フタン</t>
    </rPh>
    <rPh sb="184" eb="186">
      <t>ヒリツ</t>
    </rPh>
    <rPh sb="187" eb="189">
      <t>ジョウショウ</t>
    </rPh>
    <rPh sb="190" eb="191">
      <t>テン</t>
    </rPh>
    <rPh sb="196" eb="198">
      <t>スイソク</t>
    </rPh>
    <rPh sb="204" eb="207">
      <t>ロウキュウカ</t>
    </rPh>
    <rPh sb="209" eb="211">
      <t>シセツ</t>
    </rPh>
    <rPh sb="233" eb="234">
      <t>ハカ</t>
    </rPh>
    <rPh sb="237" eb="239">
      <t>シセツ</t>
    </rPh>
    <rPh sb="240" eb="242">
      <t>コウシン</t>
    </rPh>
    <rPh sb="242" eb="244">
      <t>ヒヨウ</t>
    </rPh>
    <rPh sb="244" eb="246">
      <t>ヨクセイ</t>
    </rPh>
    <rPh sb="247" eb="248">
      <t>ツト</t>
    </rPh>
    <rPh sb="250" eb="252">
      <t>ショウライ</t>
    </rPh>
    <rPh sb="252" eb="254">
      <t>セダイ</t>
    </rPh>
    <rPh sb="255" eb="257">
      <t>カダイ</t>
    </rPh>
    <rPh sb="258" eb="260">
      <t>フタン</t>
    </rPh>
    <rPh sb="261" eb="262">
      <t>ショウ</t>
    </rPh>
    <rPh sb="271" eb="273">
      <t>リュウイ</t>
    </rPh>
    <rPh sb="274" eb="276">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</si>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</sst>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9095-4DC7-AE6D-B6F1EF9DC9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126935</c:v>
                </c:pt>
                <c:pt idx="1">
                  <c:v>90192</c:v>
                </c:pt>
                <c:pt idx="2">
                  <c:v>126565</c:v>
                </c:pt>
                <c:pt idx="3">
                  <c:v>214075</c:v>
                </c:pt>
                <c:pt idx="4">
                  <c:v>266543</c:v>
                </c:pt>
              </c:numCache>
            </c:numRef>
          </c:val>
          <c:smooth val="0"/>
          <c:extLst>
            <c:ext xmlns:c16="http://schemas.microsoft.com/office/drawing/2014/chart" uri="{C3380CC4-5D6E-409C-BE32-E72D297353CC}">
              <c16:uniqueId val="{00000001-9095-4DC7-AE6D-B6F1EF9DC94C}"/>
            </c:ext>
          </c:extLst>
        </c:ser>
        <c:dLbls>
          <c:showLegendKey val="0"/>
          <c:showVal val="0"/>
          <c:showCatName val="0"/>
          <c:showSerName val="0"/>
          <c:showPercent val="0"/>
          <c:showBubbleSize val="0"/>
        </c:dLbls>
        <c:marker val="1"/>
        <c:smooth val="0"/>
        <c:axId val="161844224"/>
        <c:axId val="161852032"/>
      </c:lineChart>
      <c:catAx>
        <c:axId val="16184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852032"/>
        <c:crosses val="autoZero"/>
        <c:auto val="1"/>
        <c:lblAlgn val="ctr"/>
        <c:lblOffset val="100"/>
        <c:tickLblSkip val="1"/>
        <c:tickMarkSkip val="1"/>
        <c:noMultiLvlLbl val="0"/>
      </c:catAx>
      <c:valAx>
        <c:axId val="1618520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84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10.19</c:v>
                </c:pt>
                <c:pt idx="1">
                  <c:v>4.1500000000000004</c:v>
                </c:pt>
                <c:pt idx="2">
                  <c:v>8.31</c:v>
                </c:pt>
                <c:pt idx="3">
                  <c:v>14.16</c:v>
                </c:pt>
                <c:pt idx="4">
                  <c:v>10.84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c:v>
                </c:pt>
                <c:pt idx="1">
                  <c:v>18.32</c:v>
                </c:pt>
                <c:pt idx="2">
                  <c:v>24.17</c:v>
                </c:pt>
                <c:pt idx="3">
                  <c:v>23.43</c:v>
                </c:pt>
                <c:pt idx="4">
                  <c:v>22.44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50240"/>
        <c:axId val="90884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6.09</c:v>
                </c:pt>
                <c:pt idx="1">
                  <c:v>-1.01</c:v>
                </c:pt>
                <c:pt idx="2">
                  <c:v>9.27</c:v>
                </c:pt>
                <c:pt idx="3">
                  <c:v>6.11</c:v>
                </c:pt>
                <c:pt idx="4">
                  <c:v>-5.68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50240"/>
        <c:axId val="90884736"/>
      </c:lineChart>
      <c:catAx>
        <c:axId val="902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84736"/>
        <c:crosses val="autoZero"/>
        <c:auto val="1"/>
        <c:lblAlgn val="ctr"/>
        <c:lblOffset val="100"/>
        <c:tickLblSkip val="1"/>
        <c:tickMarkSkip val="1"/>
        <c:noMultiLvlLbl val="0"/>
      </c:catAx>
      <c:valAx>
        <c:axId val="9088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0.09</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0.33</c:v>
                </c:pt>
                <c:pt idx="2">
                  <c:v>#N/A</c:v>
                </c:pt>
                <c:pt idx="3">
                  <c:v>0.24</c:v>
                </c:pt>
                <c:pt idx="4">
                  <c:v>#N/A</c:v>
                </c:pt>
                <c:pt idx="5">
                  <c:v>0.08</c:v>
                </c:pt>
                <c:pt idx="6">
                  <c:v>#N/A</c:v>
                </c:pt>
                <c:pt idx="7">
                  <c:v>0.17</c:v>
                </c:pt>
                <c:pt idx="8">
                  <c:v>#N/A</c:v>
                </c:pt>
                <c:pt idx="9">
                  <c:v>0.23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0.12</c:v>
                </c:pt>
                <c:pt idx="4">
                  <c:v>#N/A</c:v>
                </c:pt>
                <c:pt idx="5">
                  <c:v>0.25</c:v>
                </c:pt>
                <c:pt idx="6">
                  <c:v>#N/A</c:v>
                </c:pt>
                <c:pt idx="7">
                  <c:v>0.37</c:v>
                </c:pt>
                <c:pt idx="8">
                  <c:v>#N/A</c:v>
                </c:pt>
                <c:pt idx="9">
                  <c:v>0.55000000000000004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1.1499999999999999</c:v>
                </c:pt>
                <c:pt idx="2">
                  <c:v>#N/A</c:v>
                </c:pt>
                <c:pt idx="3">
                  <c:v>1.2</c:v>
                </c:pt>
                <c:pt idx="4">
                  <c:v>#N/A</c:v>
                </c:pt>
                <c:pt idx="5">
                  <c:v>2.13</c:v>
                </c:pt>
                <c:pt idx="6">
                  <c:v>#N/A</c:v>
                </c:pt>
                <c:pt idx="7">
                  <c:v>1.07</c:v>
                </c:pt>
                <c:pt idx="8">
                  <c:v>#N/A</c:v>
                </c:pt>
                <c:pt idx="9">
                  <c:v>1.02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10.19</c:v>
                </c:pt>
                <c:pt idx="2">
                  <c:v>#N/A</c:v>
                </c:pt>
                <c:pt idx="3">
                  <c:v>8.16</c:v>
                </c:pt>
                <c:pt idx="4">
                  <c:v>#N/A</c:v>
                </c:pt>
                <c:pt idx="5">
                  <c:v>8.31</c:v>
                </c:pt>
                <c:pt idx="6">
                  <c:v>#N/A</c:v>
                </c:pt>
                <c:pt idx="7">
                  <c:v>14.84</c:v>
                </c:pt>
                <c:pt idx="8">
                  <c:v>#N/A</c:v>
                </c:pt>
                <c:pt idx="9">
                  <c:v>10.83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11.78</c:v>
                </c:pt>
                <c:pt idx="2">
                  <c:v>#N/A</c:v>
                </c:pt>
                <c:pt idx="3">
                  <c:v>12.73</c:v>
                </c:pt>
                <c:pt idx="4">
                  <c:v>#N/A</c:v>
                </c:pt>
                <c:pt idx="5">
                  <c:v>12.62</c:v>
                </c:pt>
                <c:pt idx="6">
                  <c:v>#N/A</c:v>
                </c:pt>
                <c:pt idx="7">
                  <c:v>13.4</c:v>
                </c:pt>
                <c:pt idx="8">
                  <c:v>#N/A</c:v>
                </c:pt>
                <c:pt idx="9">
                  <c:v>18.87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65152"/>
        <c:axId val="148467072"/>
      </c:barChart>
      <c:catAx>
        <c:axId val="14846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67072"/>
        <c:crosses val="autoZero"/>
        <c:auto val="1"/>
        <c:lblAlgn val="ctr"/>
        <c:lblOffset val="100"/>
        <c:tickLblSkip val="1"/>
        <c:tickMarkSkip val="1"/>
        <c:noMultiLvlLbl val="0"/>
      </c:catAx>
      <c:valAx>
        <c:axId val="14846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6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699</c:v>
                </c:pt>
                <c:pt idx="5">
                  <c:v>654</c:v>
                </c:pt>
                <c:pt idx="8">
                  <c:v>624</c:v>
                </c:pt>
                <c:pt idx="11">
                  <c:v>616</c:v>
                </c:pt>
                <c:pt idx="14">
                  <c:v>602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9</c:v>
                </c:pt>
                <c:pt idx="6">
                  <c:v>9</c:v>
                </c:pt>
                <c:pt idx="9">
                  <c:v>10</c:v>
                </c:pt>
                <c:pt idx="12">
                  <c:v>10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c:v>
                </c:pt>
                <c:pt idx="3">
                  <c:v>0</c:v>
                </c:pt>
                <c:pt idx="6">
                  <c:v>0</c:v>
                </c:pt>
                <c:pt idx="9">
                  <c:v>1</c:v>
                </c:pt>
                <c:pt idx="12">
                  <c:v>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125</c:v>
                </c:pt>
                <c:pt idx="3">
                  <c:v>136</c:v>
                </c:pt>
                <c:pt idx="6">
                  <c:v>136</c:v>
                </c:pt>
                <c:pt idx="9">
                  <c:v>155</c:v>
                </c:pt>
                <c:pt idx="12">
                  <c:v>158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791</c:v>
                </c:pt>
                <c:pt idx="3">
                  <c:v>741</c:v>
                </c:pt>
                <c:pt idx="6">
                  <c:v>644</c:v>
                </c:pt>
                <c:pt idx="9">
                  <c:v>628</c:v>
                </c:pt>
                <c:pt idx="12">
                  <c:v>587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780864"/>
        <c:axId val="15979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240</c:v>
                </c:pt>
                <c:pt idx="2">
                  <c:v>#N/A</c:v>
                </c:pt>
                <c:pt idx="3">
                  <c:v>#N/A</c:v>
                </c:pt>
                <c:pt idx="4">
                  <c:v>232</c:v>
                </c:pt>
                <c:pt idx="5">
                  <c:v>#N/A</c:v>
                </c:pt>
                <c:pt idx="6">
                  <c:v>#N/A</c:v>
                </c:pt>
                <c:pt idx="7">
                  <c:v>165</c:v>
                </c:pt>
                <c:pt idx="8">
                  <c:v>#N/A</c:v>
                </c:pt>
                <c:pt idx="9">
                  <c:v>#N/A</c:v>
                </c:pt>
                <c:pt idx="10">
                  <c:v>178</c:v>
                </c:pt>
                <c:pt idx="11">
                  <c:v>#N/A</c:v>
                </c:pt>
                <c:pt idx="12">
                  <c:v>#N/A</c:v>
                </c:pt>
                <c:pt idx="13">
                  <c:v>154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780864"/>
        <c:axId val="159793152"/>
      </c:lineChart>
      <c:catAx>
        <c:axId val="1597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793152"/>
        <c:crosses val="autoZero"/>
        <c:auto val="1"/>
        <c:lblAlgn val="ctr"/>
        <c:lblOffset val="100"/>
        <c:tickLblSkip val="1"/>
        <c:tickMarkSkip val="1"/>
        <c:noMultiLvlLbl val="0"/>
      </c:catAx>
      <c:valAx>
        <c:axId val="15979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8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5328</c:v>
                </c:pt>
                <c:pt idx="5">
                  <c:v>5207</c:v>
                </c:pt>
                <c:pt idx="8">
                  <c:v>5252</c:v>
                </c:pt>
                <c:pt idx="11">
                  <c:v>6108</c:v>
                </c:pt>
                <c:pt idx="14">
                  <c:v>6697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162</c:v>
                </c:pt>
                <c:pt idx="5">
                  <c:v>135</c:v>
                </c:pt>
                <c:pt idx="8">
                  <c:v>107</c:v>
                </c:pt>
                <c:pt idx="11">
                  <c:v>79</c:v>
                </c:pt>
                <c:pt idx="14">
                  <c:v>40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3664</c:v>
                </c:pt>
                <c:pt idx="5">
                  <c:v>4439</c:v>
                </c:pt>
                <c:pt idx="8">
                  <c:v>4736</c:v>
                </c:pt>
                <c:pt idx="11">
                  <c:v>5222</c:v>
                </c:pt>
                <c:pt idx="14">
                  <c:v>5192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58</c:v>
                </c:pt>
                <c:pt idx="3">
                  <c:v>50</c:v>
                </c:pt>
                <c:pt idx="6">
                  <c:v>45</c:v>
                </c:pt>
                <c:pt idx="9">
                  <c:v>63</c:v>
                </c:pt>
                <c:pt idx="12">
                  <c:v>38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993</c:v>
                </c:pt>
                <c:pt idx="3">
                  <c:v>826</c:v>
                </c:pt>
                <c:pt idx="6">
                  <c:v>614</c:v>
                </c:pt>
                <c:pt idx="9">
                  <c:v>656</c:v>
                </c:pt>
                <c:pt idx="12">
                  <c:v>595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1</c:v>
                </c:pt>
                <c:pt idx="6">
                  <c:v>36</c:v>
                </c:pt>
                <c:pt idx="9">
                  <c:v>414</c:v>
                </c:pt>
                <c:pt idx="12">
                  <c:v>464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1480</c:v>
                </c:pt>
                <c:pt idx="3">
                  <c:v>1554</c:v>
                </c:pt>
                <c:pt idx="6">
                  <c:v>1617</c:v>
                </c:pt>
                <c:pt idx="9">
                  <c:v>2192</c:v>
                </c:pt>
                <c:pt idx="12">
                  <c:v>2886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69</c:v>
                </c:pt>
                <c:pt idx="3">
                  <c:v>55</c:v>
                </c:pt>
                <c:pt idx="6">
                  <c:v>50</c:v>
                </c:pt>
                <c:pt idx="9">
                  <c:v>44</c:v>
                </c:pt>
                <c:pt idx="12">
                  <c:v>39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5848</c:v>
                </c:pt>
                <c:pt idx="3">
                  <c:v>5666</c:v>
                </c:pt>
                <c:pt idx="6">
                  <c:v>5611</c:v>
                </c:pt>
                <c:pt idx="9">
                  <c:v>6268</c:v>
                </c:pt>
                <c:pt idx="12">
                  <c:v>7280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397568"/>
        <c:axId val="160404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397568"/>
        <c:axId val="160404224"/>
      </c:lineChart>
      <c:catAx>
        <c:axId val="16039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404224"/>
        <c:crosses val="autoZero"/>
        <c:auto val="1"/>
        <c:lblAlgn val="ctr"/>
        <c:lblOffset val="100"/>
        <c:tickLblSkip val="1"/>
        <c:tickMarkSkip val="1"/>
        <c:noMultiLvlLbl val="0"/>
      </c:catAx>
      <c:valAx>
        <c:axId val="16040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9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{71FBD244-7234-45DF-9E1C-C28A8FB5FCF6}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30C-47E3-B250-3CB5EF4DD30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{E2898481-29CE-4113-9344-66E1BA51E764}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30C-47E3-B250-3CB5EF4DD30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{9A7B597F-5852-4B7F-9D80-BBE7819B5C17}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30C-47E3-B250-3CB5EF4DD30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{0CC0D3F8-8AE3-4F61-B51E-95A9357BD554}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30C-47E3-B250-3CB5EF4DD30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{EA1D41F5-5345-4392-A450-9AB886076CED}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30C-47E3-B250-3CB5EF4DD3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38.200000000000003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30C-47E3-B250-3CB5EF4DD30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{D2A22CF6-C43E-43DB-97B3-4C64F2F4BDD5}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30C-47E3-B250-3CB5EF4DD30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{33FF3867-4E34-457D-AFAC-A31838FFD3E3}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30C-47E3-B250-3CB5EF4DD30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{3E7C540A-71FE-4CB1-B54E-2AE6600D977D}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30C-47E3-B250-3CB5EF4DD308}"/>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{6438984D-8394-46F9-819C-9CF3F4768175}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30C-47E3-B250-3CB5EF4DD30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{A9712D97-8FA2-4492-BD26-4AFB8089F88F}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30C-47E3-B250-3CB5EF4DD3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E30C-47E3-B250-3CB5EF4DD308}"/>
            </c:ext>
          </c:extLst>
        </c:ser>
        <c:dLbls>
          <c:showLegendKey val="0"/>
          <c:showVal val="0"/>
          <c:showCatName val="0"/>
          <c:showSerName val="0"/>
          <c:showPercent val="0"/>
          <c:showBubbleSize val="0"/>
        </c:dLbls>
        <c:axId val="84802560"/>
        <c:axId val="84911232"/>
      </c:scatterChart>
      <c:valAx>
        <c:axId val="84802560"/>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911232"/>
        <c:crosses val="autoZero"/>
        <c:crossBetween val="midCat"/>
      </c:valAx>
      <c:valAx>
        <c:axId val="849112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802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{62A777F8-562C-470F-A0AB-C481B13835FA}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819-4E06-BE54-EA465E2EB2C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{D1D2D2AC-2BFE-4485-8492-598C3F63C6DA}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819-4E06-BE54-EA465E2EB2C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{C59D739B-81B6-450D-94DD-17E5ABBEDA91}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819-4E06-BE54-EA465E2EB2C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{FEB185F3-E5FA-46D1-AABE-7079A8900F25}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819-4E06-BE54-EA465E2EB2C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{457F29C7-8F6E-4D4F-994D-ADB99600136F}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819-4E06-BE54-EA465E2EB2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7.8</c:v>
                </c:pt>
                <c:pt idx="2">
                  <c:v>6.4</c:v>
                </c:pt>
                <c:pt idx="3">
                  <c:v>5.8</c:v>
                </c:pt>
                <c:pt idx="4">
                  <c:v>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5819-4E06-BE54-EA465E2EB2C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{F8B126F4-0F19-4390-BDA7-CC35445B77C6}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819-4E06-BE54-EA465E2EB2C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{837023E7-159E-49BE-91BD-460A95A06FBF}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819-4E06-BE54-EA465E2EB2C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{E2A89137-77E6-429C-981B-E5D364CCC073}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819-4E06-BE54-EA465E2EB2C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{6DC865BC-CC6C-4618-88BE-AC8B8DFBAD89}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819-4E06-BE54-EA465E2EB2C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{5C61C3E1-D24E-49FA-B9BE-837F9399FE8B}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819-4E06-BE54-EA465E2EB2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5819-4E06-BE54-EA465E2EB2CB}"/>
            </c:ext>
          </c:extLst>
        </c:ser>
        <c:dLbls>
          <c:showLegendKey val="0"/>
          <c:showVal val="0"/>
          <c:showCatName val="0"/>
          <c:showSerName val="0"/>
          <c:showPercent val="0"/>
          <c:showBubbleSize val="0"/>
        </c:dLbls>
        <c:axId val="86141568"/>
        <c:axId val="86160128"/>
      </c:scatterChart>
      <c:valAx>
        <c:axId val="86141568"/>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60128"/>
        <c:crosses val="autoZero"/>
        <c:crossBetween val="midCat"/>
      </c:valAx>
      <c:valAx>
        <c:axId val="86160128"/>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41568"/>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過去の行革の取組みにより投資的経費の抑制を図ってきたこともあり、単年度の元利償還金は減少を続けている。</a:t>
          </a:r>
        </a:p>
        <a:p>
          <a:r>
            <a:rPr kumimoji="1" lang="ja-JP" altLang="en-US" sz="1400">
              <a:latin typeface="ＭＳ ゴシック" pitchFamily="49" charset="-128"/>
              <a:ea typeface="ＭＳ ゴシック" pitchFamily="49" charset="-128"/>
            </a:rPr>
            <a:t>　しかしながら、今後予定されている公共事業や施設整備により、将来的には増加に転じるものと推計している。</a:t>
          </a:r>
        </a:p>
        <a:p>
          <a:r>
            <a:rPr kumimoji="1" lang="ja-JP" altLang="en-US" sz="1400">
              <a:latin typeface="ＭＳ ゴシック" pitchFamily="49" charset="-128"/>
              <a:ea typeface="ＭＳ ゴシック" pitchFamily="49" charset="-128"/>
            </a:rPr>
            <a:t>　事業実施にあたっては、事業規模や事業費の精査、有利な起債の活用などにより、将来の財政リスクの低減を図っていく。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将来負担額については、普通建設事業の集中により地方債現在額が</a:t>
          </a:r>
          <a:r>
            <a:rPr kumimoji="1" lang="en-US" altLang="ja-JP" sz="1400">
              <a:latin typeface="ＭＳ ゴシック" pitchFamily="49" charset="-128"/>
              <a:ea typeface="ＭＳ ゴシック" pitchFamily="49" charset="-128"/>
            </a:rPr>
            <a:t>1,012</a:t>
          </a:r>
          <a:r>
            <a:rPr kumimoji="1" lang="ja-JP" altLang="en-US" sz="1400">
              <a:latin typeface="ＭＳ ゴシック" pitchFamily="49" charset="-128"/>
              <a:ea typeface="ＭＳ ゴシック" pitchFamily="49" charset="-128"/>
            </a:rPr>
            <a:t>百万円増加したほか、公営企業等繰入見込額が増加傾向により、全体より前年度から</a:t>
          </a:r>
          <a:r>
            <a:rPr kumimoji="1" lang="en-US" altLang="ja-JP" sz="1400">
              <a:latin typeface="ＭＳ ゴシック" pitchFamily="49" charset="-128"/>
              <a:ea typeface="ＭＳ ゴシック" pitchFamily="49" charset="-128"/>
            </a:rPr>
            <a:t>1,665</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　充当可能財源等については、充当可能基金の増額及び地方債償還金に対する基準財政需要額算入見込額の増により、前年度から</a:t>
          </a:r>
          <a:r>
            <a:rPr kumimoji="1" lang="en-US" altLang="ja-JP" sz="1400">
              <a:latin typeface="ＭＳ ゴシック" pitchFamily="49" charset="-128"/>
              <a:ea typeface="ＭＳ ゴシック" pitchFamily="49" charset="-128"/>
            </a:rPr>
            <a:t>1,314</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　結果将来負担比率の分子は</a:t>
          </a:r>
          <a:r>
            <a:rPr kumimoji="1" lang="en-US" altLang="ja-JP" sz="1400">
              <a:latin typeface="ＭＳ ゴシック" pitchFamily="49" charset="-128"/>
              <a:ea typeface="ＭＳ ゴシック" pitchFamily="49" charset="-128"/>
            </a:rPr>
            <a:t>1,146</a:t>
          </a:r>
          <a:r>
            <a:rPr kumimoji="1" lang="ja-JP" altLang="en-US" sz="1400">
              <a:latin typeface="ＭＳ ゴシック" pitchFamily="49" charset="-128"/>
              <a:ea typeface="ＭＳ ゴシック" pitchFamily="49" charset="-128"/>
            </a:rPr>
            <a:t>百万円の大幅増となったが、依然として将来負担額を充当可能財源が上回っている状況であることから、将来負担比率は昨年度に引き続き「比率なし」となった。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6,486
6,467
434.96
8,307,226
7,130,959
411,948
3,801,128
7,279,910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a:t>
          </a:r>
          <a:r>
            <a:rPr kumimoji="1" lang="en-US" altLang="ja-JP" sz="1100">
              <a:latin typeface="ＭＳ Ｐゴシック"/>
            </a:rPr>
            <a:t>38.2</a:t>
          </a:r>
          <a:r>
            <a:rPr kumimoji="1" lang="ja-JP" altLang="en-US" sz="1100">
              <a:latin typeface="ＭＳ Ｐゴシック"/>
            </a:rPr>
            <a:t>で、類似団体平均の</a:t>
          </a:r>
          <a:r>
            <a:rPr kumimoji="1" lang="en-US" altLang="ja-JP" sz="1100">
              <a:latin typeface="ＭＳ Ｐゴシック"/>
            </a:rPr>
            <a:t>57.1</a:t>
          </a:r>
          <a:r>
            <a:rPr kumimoji="1" lang="ja-JP" altLang="en-US" sz="1100">
              <a:latin typeface="ＭＳ Ｐゴシック"/>
            </a:rPr>
            <a:t>を大きく下回っている。これは、道路・橋りょうなどのインフラ資産の減価償却率が低いことによるものであるが、一方で、建物等は全般的に老朽化が進んでいる状況となっている。</a:t>
          </a:r>
          <a:endParaRPr kumimoji="1" lang="en-US" altLang="ja-JP" sz="1100">
            <a:latin typeface="ＭＳ Ｐゴシック"/>
          </a:endParaRPr>
        </a:p>
        <a:p>
          <a:r>
            <a:rPr kumimoji="1" lang="ja-JP" altLang="en-US" sz="1100">
              <a:latin typeface="ＭＳ Ｐゴシック"/>
            </a:rPr>
            <a:t>　今後、老朽化施設の更新時期を迎えることから、施設の複合化、集約化を図るなど、公共施設の適正化に取り組むことが必要である。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6237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448932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57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426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448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71010</xdr:rowOff>
    </xdr:from>
    <xdr:ext cx="405111" cy="259045"/>
    <xdr:sp macro="" textlink="">
      <xdr:nvSpPr>
        <xdr:cNvPr id="73" name="有形固定資産減価償却率平均値テキスト"/>
        <xdr:cNvSpPr txBox="1"/>
      </xdr:nvSpPr>
      <xdr:spPr>
        <a:xfrm>
          <a:off x="4813300" y="5043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92583</xdr:rowOff>
    </xdr:from>
    <xdr:to>
      <xdr:col>3</xdr:col>
      <xdr:colOff>1222375</xdr:colOff>
      <xdr:row>30</xdr:row>
      <xdr:rowOff>22733</xdr:rowOff>
    </xdr:to>
    <xdr:sp macro="" textlink="">
      <xdr:nvSpPr>
        <xdr:cNvPr id="74" name="フローチャート : 判断 73"/>
        <xdr:cNvSpPr/>
      </xdr:nvSpPr>
      <xdr:spPr>
        <a:xfrm>
          <a:off x="4711700" y="506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75311</xdr:rowOff>
    </xdr:from>
    <xdr:to>
      <xdr:col>3</xdr:col>
      <xdr:colOff>511175</xdr:colOff>
      <xdr:row>30</xdr:row>
      <xdr:rowOff>5461</xdr:rowOff>
    </xdr:to>
    <xdr:sp macro="" textlink="">
      <xdr:nvSpPr>
        <xdr:cNvPr id="75" name="フローチャート : 判断 74"/>
        <xdr:cNvSpPr/>
      </xdr:nvSpPr>
      <xdr:spPr>
        <a:xfrm>
          <a:off x="4000500" y="50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140462</xdr:rowOff>
    </xdr:from>
    <xdr:to>
      <xdr:col>3</xdr:col>
      <xdr:colOff>511175</xdr:colOff>
      <xdr:row>32</xdr:row>
      <xdr:rowOff>70612</xdr:rowOff>
    </xdr:to>
    <xdr:sp macro="" textlink="">
      <xdr:nvSpPr>
        <xdr:cNvPr id="81" name="円/楕円 80"/>
        <xdr:cNvSpPr/>
      </xdr:nvSpPr>
      <xdr:spPr>
        <a:xfrm>
          <a:off x="4000500" y="54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21988</xdr:rowOff>
    </xdr:from>
    <xdr:ext cx="405111" cy="259045"/>
    <xdr:sp macro="" textlink="">
      <xdr:nvSpPr>
        <xdr:cNvPr id="82" name="n_1aveValue有形固定資産減価償却率"/>
        <xdr:cNvSpPr txBox="1"/>
      </xdr:nvSpPr>
      <xdr:spPr>
        <a:xfrm>
          <a:off x="3836043" y="48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61739</xdr:rowOff>
    </xdr:from>
    <xdr:ext cx="405111" cy="259045"/>
    <xdr:sp macro="" textlink="">
      <xdr:nvSpPr>
        <xdr:cNvPr id="83" name="n_1mainValue有形固定資産減価償却率"/>
        <xdr:cNvSpPr txBox="1"/>
      </xdr:nvSpPr>
      <xdr:spPr>
        <a:xfrm>
          <a:off x="3836043"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1" name="正方形/長方形 9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2" name="正方形/長方形 9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6,486
6,467
434.96
8,307,226
7,130,959
411,948
3,801,128
7,279,910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53340</xdr:rowOff>
    </xdr:from>
    <xdr:to>
      <xdr:col>6</xdr:col>
      <xdr:colOff>510540</xdr:colOff>
      <xdr:row>39</xdr:row>
      <xdr:rowOff>140970</xdr:rowOff>
    </xdr:to>
    <xdr:cxnSp macro="">
      <xdr:nvCxnSpPr>
        <xdr:cNvPr id="57" name="直線コネクタ 56"/>
        <xdr:cNvCxnSpPr/>
      </xdr:nvCxnSpPr>
      <xdr:spPr>
        <a:xfrm flipV="1">
          <a:off x="4634865" y="588264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144797</xdr:rowOff>
    </xdr:from>
    <xdr:ext cx="405111" cy="259045"/>
    <xdr:sp macro="" textlink="">
      <xdr:nvSpPr>
        <xdr:cNvPr id="58" name="【道路】&#10;有形固定資産減価償却率最小値テキスト"/>
        <xdr:cNvSpPr txBox="1"/>
      </xdr:nvSpPr>
      <xdr:spPr>
        <a:xfrm>
          <a:off x="47244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39</xdr:row>
      <xdr:rowOff>140970</xdr:rowOff>
    </xdr:from>
    <xdr:to>
      <xdr:col>6</xdr:col>
      <xdr:colOff>600075</xdr:colOff>
      <xdr:row>39</xdr:row>
      <xdr:rowOff>140970</xdr:rowOff>
    </xdr:to>
    <xdr:cxnSp macro="">
      <xdr:nvCxnSpPr>
        <xdr:cNvPr id="59" name="直線コネクタ 58"/>
        <xdr:cNvCxnSpPr/>
      </xdr:nvCxnSpPr>
      <xdr:spPr>
        <a:xfrm>
          <a:off x="4546600" y="682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17</xdr:rowOff>
    </xdr:from>
    <xdr:ext cx="405111" cy="259045"/>
    <xdr:sp macro="" textlink="">
      <xdr:nvSpPr>
        <xdr:cNvPr id="60" name="【道路】&#10;有形固定資産減価償却率最大値テキスト"/>
        <xdr:cNvSpPr txBox="1"/>
      </xdr:nvSpPr>
      <xdr:spPr>
        <a:xfrm>
          <a:off x="47244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53340</xdr:rowOff>
    </xdr:from>
    <xdr:to>
      <xdr:col>6</xdr:col>
      <xdr:colOff>600075</xdr:colOff>
      <xdr:row>34</xdr:row>
      <xdr:rowOff>53340</xdr:rowOff>
    </xdr:to>
    <xdr:cxnSp macro="">
      <xdr:nvCxnSpPr>
        <xdr:cNvPr id="61" name="直線コネクタ 60"/>
        <xdr:cNvCxnSpPr/>
      </xdr:nvCxnSpPr>
      <xdr:spPr>
        <a:xfrm>
          <a:off x="4546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87647</xdr:rowOff>
    </xdr:from>
    <xdr:ext cx="405111" cy="259045"/>
    <xdr:sp macro="" textlink="">
      <xdr:nvSpPr>
        <xdr:cNvPr id="62" name="【道路】&#10;有形固定資産減価償却率平均値テキスト"/>
        <xdr:cNvSpPr txBox="1"/>
      </xdr:nvSpPr>
      <xdr:spPr>
        <a:xfrm>
          <a:off x="4724400" y="625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109220</xdr:rowOff>
    </xdr:from>
    <xdr:to>
      <xdr:col>6</xdr:col>
      <xdr:colOff>561975</xdr:colOff>
      <xdr:row>37</xdr:row>
      <xdr:rowOff>39370</xdr:rowOff>
    </xdr:to>
    <xdr:sp macro="" textlink="">
      <xdr:nvSpPr>
        <xdr:cNvPr id="63" name="フローチャート : 判断 62"/>
        <xdr:cNvSpPr/>
      </xdr:nvSpPr>
      <xdr:spPr>
        <a:xfrm>
          <a:off x="45847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25400</xdr:rowOff>
    </xdr:from>
    <xdr:to>
      <xdr:col>5</xdr:col>
      <xdr:colOff>409575</xdr:colOff>
      <xdr:row>36</xdr:row>
      <xdr:rowOff>127000</xdr:rowOff>
    </xdr:to>
    <xdr:sp macro="" textlink="">
      <xdr:nvSpPr>
        <xdr:cNvPr id="64" name="フローチャート : 判断 63"/>
        <xdr:cNvSpPr/>
      </xdr:nvSpPr>
      <xdr:spPr>
        <a:xfrm>
          <a:off x="374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128270</xdr:rowOff>
    </xdr:from>
    <xdr:to>
      <xdr:col>5</xdr:col>
      <xdr:colOff>409575</xdr:colOff>
      <xdr:row>41</xdr:row>
      <xdr:rowOff>58420</xdr:rowOff>
    </xdr:to>
    <xdr:sp macro="" textlink="">
      <xdr:nvSpPr>
        <xdr:cNvPr id="70" name="円/楕円 69"/>
        <xdr:cNvSpPr/>
      </xdr:nvSpPr>
      <xdr:spPr>
        <a:xfrm>
          <a:off x="3746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143527</xdr:rowOff>
    </xdr:from>
    <xdr:ext cx="405111" cy="259045"/>
    <xdr:sp macro="" textlink="">
      <xdr:nvSpPr>
        <xdr:cNvPr id="71" name="n_1aveValue【道路】&#10;有形固定資産減価償却率"/>
        <xdr:cNvSpPr txBox="1"/>
      </xdr:nvSpPr>
      <xdr:spPr>
        <a:xfrm>
          <a:off x="3582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49547</xdr:rowOff>
    </xdr:from>
    <xdr:ext cx="405111" cy="259045"/>
    <xdr:sp macro="" textlink="">
      <xdr:nvSpPr>
        <xdr:cNvPr id="72" name="n_1mainValue【道路】&#10;有形固定資産減価償却率"/>
        <xdr:cNvSpPr txBox="1"/>
      </xdr:nvSpPr>
      <xdr:spPr>
        <a:xfrm>
          <a:off x="3582043"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25.538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8" name="直線コネクタ 97"/>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9"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100" name="直線コネクタ 99"/>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101"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2" name="直線コネクタ 101"/>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3"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4" name="フローチャート : 判断 103"/>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105998</xdr:rowOff>
    </xdr:from>
    <xdr:to>
      <xdr:col>14</xdr:col>
      <xdr:colOff>79375</xdr:colOff>
      <xdr:row>39</xdr:row>
      <xdr:rowOff>36148</xdr:rowOff>
    </xdr:to>
    <xdr:sp macro="" textlink="">
      <xdr:nvSpPr>
        <xdr:cNvPr id="105" name="フローチャート : 判断 104"/>
        <xdr:cNvSpPr/>
      </xdr:nvSpPr>
      <xdr:spPr>
        <a:xfrm>
          <a:off x="9588500" y="662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164791</xdr:rowOff>
    </xdr:from>
    <xdr:to>
      <xdr:col>14</xdr:col>
      <xdr:colOff>79375</xdr:colOff>
      <xdr:row>38</xdr:row>
      <xdr:rowOff>94941</xdr:rowOff>
    </xdr:to>
    <xdr:sp macro="" textlink="">
      <xdr:nvSpPr>
        <xdr:cNvPr id="111" name="円/楕円 110"/>
        <xdr:cNvSpPr/>
      </xdr:nvSpPr>
      <xdr:spPr>
        <a:xfrm>
          <a:off x="9588500" y="65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27275</xdr:rowOff>
    </xdr:from>
    <xdr:ext cx="534377" cy="259045"/>
    <xdr:sp macro="" textlink="">
      <xdr:nvSpPr>
        <xdr:cNvPr id="112" name="n_1aveValue【道路】&#10;一人当たり延長"/>
        <xdr:cNvSpPr txBox="1"/>
      </xdr:nvSpPr>
      <xdr:spPr>
        <a:xfrm>
          <a:off x="9359410" y="671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57.096</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111468</xdr:rowOff>
    </xdr:from>
    <xdr:ext cx="534377" cy="259045"/>
    <xdr:sp macro="" textlink="">
      <xdr:nvSpPr>
        <xdr:cNvPr id="113" name="n_1mainValue【道路】&#10;一人当たり延長"/>
        <xdr:cNvSpPr txBox="1"/>
      </xdr:nvSpPr>
      <xdr:spPr>
        <a:xfrm>
          <a:off x="9359410" y="62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8" name="直線コネクタ 137"/>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9"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0" name="直線コネクタ 139"/>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41"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2" name="直線コネクタ 141"/>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3"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4" name="フローチャート : 判断 143"/>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5" name="フローチャート : 判断 144"/>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80645</xdr:rowOff>
    </xdr:from>
    <xdr:to>
      <xdr:col>5</xdr:col>
      <xdr:colOff>409575</xdr:colOff>
      <xdr:row>62</xdr:row>
      <xdr:rowOff>10795</xdr:rowOff>
    </xdr:to>
    <xdr:sp macro="" textlink="">
      <xdr:nvSpPr>
        <xdr:cNvPr id="151" name="円/楕円 150"/>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2"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1922</xdr:rowOff>
    </xdr:from>
    <xdr:ext cx="405111" cy="259045"/>
    <xdr:sp macro="" textlink="">
      <xdr:nvSpPr>
        <xdr:cNvPr id="153" name="n_1mainValue【橋りょう・トンネル】&#10;有形固定資産減価償却率"/>
        <xdr:cNvSpPr txBox="1"/>
      </xdr:nvSpPr>
      <xdr:spPr>
        <a:xfrm>
          <a:off x="3582043"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487,763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4" name="直線コネクタ 16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5" name="テキスト ボックス 16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7" name="テキスト ボックス 16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9" name="テキスト ボックス 16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1" name="テキスト ボックス 17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5" name="直線コネクタ 174"/>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6"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7" name="直線コネクタ 176"/>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8"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9" name="直線コネクタ 178"/>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80"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81" name="フローチャート : 判断 180"/>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2" name="フローチャート : 判断 181"/>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120942</xdr:rowOff>
    </xdr:from>
    <xdr:to>
      <xdr:col>14</xdr:col>
      <xdr:colOff>79375</xdr:colOff>
      <xdr:row>59</xdr:row>
      <xdr:rowOff>51092</xdr:rowOff>
    </xdr:to>
    <xdr:sp macro="" textlink="">
      <xdr:nvSpPr>
        <xdr:cNvPr id="188" name="円/楕円 187"/>
        <xdr:cNvSpPr/>
      </xdr:nvSpPr>
      <xdr:spPr>
        <a:xfrm>
          <a:off x="9588500" y="100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9"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67619</xdr:rowOff>
    </xdr:from>
    <xdr:ext cx="690189" cy="259045"/>
    <xdr:sp macro="" textlink="">
      <xdr:nvSpPr>
        <xdr:cNvPr id="190" name="n_1mainValue【橋りょう・トンネル】&#10;一人当たり有形固定資産（償却資産）額"/>
        <xdr:cNvSpPr txBox="1"/>
      </xdr:nvSpPr>
      <xdr:spPr>
        <a:xfrm>
          <a:off x="9281504" y="9840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1,874,361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3" name="テキスト ボックス 21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7" name="直線コネクタ 216"/>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8"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9" name="直線コネクタ 218"/>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20"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21" name="直線コネクタ 220"/>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2"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3" name="フローチャート : 判断 222"/>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4" name="フローチャート : 判断 223"/>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117929</xdr:rowOff>
    </xdr:from>
    <xdr:to>
      <xdr:col>5</xdr:col>
      <xdr:colOff>409575</xdr:colOff>
      <xdr:row>81</xdr:row>
      <xdr:rowOff>48079</xdr:rowOff>
    </xdr:to>
    <xdr:sp macro="" textlink="">
      <xdr:nvSpPr>
        <xdr:cNvPr id="230" name="円/楕円 229"/>
        <xdr:cNvSpPr/>
      </xdr:nvSpPr>
      <xdr:spPr>
        <a:xfrm>
          <a:off x="3746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31"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64606</xdr:rowOff>
    </xdr:from>
    <xdr:ext cx="405111" cy="259045"/>
    <xdr:sp macro="" textlink="">
      <xdr:nvSpPr>
        <xdr:cNvPr id="232" name="n_1mainValue【公営住宅】&#10;有形固定資産減価償却率"/>
        <xdr:cNvSpPr txBox="1"/>
      </xdr:nvSpPr>
      <xdr:spPr>
        <a:xfrm>
          <a:off x="3582043"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3" name="直線コネクタ 24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4" name="テキスト ボックス 24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5" name="直線コネクタ 24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6" name="テキスト ボックス 24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7" name="直線コネクタ 24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8" name="テキスト ボックス 24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1" name="直線コネクタ 25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2" name="テキスト ボックス 25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3" name="直線コネクタ 25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4" name="テキスト ボックス 25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5" name="直線コネクタ 25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6" name="テキスト ボックス 25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60" name="直線コネクタ 259"/>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61"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2" name="直線コネクタ 261"/>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3"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4" name="直線コネクタ 263"/>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5"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6" name="フローチャート : 判断 265"/>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7" name="フローチャート : 判断 266"/>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85883</xdr:rowOff>
    </xdr:from>
    <xdr:to>
      <xdr:col>14</xdr:col>
      <xdr:colOff>79375</xdr:colOff>
      <xdr:row>86</xdr:row>
      <xdr:rowOff>16033</xdr:rowOff>
    </xdr:to>
    <xdr:sp macro="" textlink="">
      <xdr:nvSpPr>
        <xdr:cNvPr id="273" name="円/楕円 272"/>
        <xdr:cNvSpPr/>
      </xdr:nvSpPr>
      <xdr:spPr>
        <a:xfrm>
          <a:off x="9588500" y="146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4"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7160</xdr:rowOff>
    </xdr:from>
    <xdr:ext cx="469744" cy="259045"/>
    <xdr:sp macro="" textlink="">
      <xdr:nvSpPr>
        <xdr:cNvPr id="275" name="n_1mainValue【公営住宅】&#10;一人当たり面積"/>
        <xdr:cNvSpPr txBox="1"/>
      </xdr:nvSpPr>
      <xdr:spPr>
        <a:xfrm>
          <a:off x="9391727" y="1475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2" name="テキスト ボックス 30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4" name="テキスト ボックス 30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2" name="テキスト ボックス 31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4" name="テキスト ボックス 3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6" name="直線コネクタ 315"/>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7"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8" name="直線コネクタ 317"/>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0" name="直線コネクタ 31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21"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2" name="フローチャート : 判断 321"/>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44450</xdr:rowOff>
    </xdr:from>
    <xdr:to>
      <xdr:col>22</xdr:col>
      <xdr:colOff>415925</xdr:colOff>
      <xdr:row>39</xdr:row>
      <xdr:rowOff>146050</xdr:rowOff>
    </xdr:to>
    <xdr:sp macro="" textlink="">
      <xdr:nvSpPr>
        <xdr:cNvPr id="323" name="フローチャート : 判断 322"/>
        <xdr:cNvSpPr/>
      </xdr:nvSpPr>
      <xdr:spPr>
        <a:xfrm>
          <a:off x="15430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33020</xdr:rowOff>
    </xdr:from>
    <xdr:to>
      <xdr:col>22</xdr:col>
      <xdr:colOff>415925</xdr:colOff>
      <xdr:row>35</xdr:row>
      <xdr:rowOff>134620</xdr:rowOff>
    </xdr:to>
    <xdr:sp macro="" textlink="">
      <xdr:nvSpPr>
        <xdr:cNvPr id="329" name="円/楕円 328"/>
        <xdr:cNvSpPr/>
      </xdr:nvSpPr>
      <xdr:spPr>
        <a:xfrm>
          <a:off x="15430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137177</xdr:rowOff>
    </xdr:from>
    <xdr:ext cx="405111" cy="259045"/>
    <xdr:sp macro="" textlink="">
      <xdr:nvSpPr>
        <xdr:cNvPr id="330" name="n_1aveValue【認定こども園・幼稚園・保育所】&#10;有形固定資産減価償却率"/>
        <xdr:cNvSpPr txBox="1"/>
      </xdr:nvSpPr>
      <xdr:spPr>
        <a:xfrm>
          <a:off x="15266043"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151147</xdr:rowOff>
    </xdr:from>
    <xdr:ext cx="405111" cy="259045"/>
    <xdr:sp macro="" textlink="">
      <xdr:nvSpPr>
        <xdr:cNvPr id="331" name="n_1mainValue【認定こども園・幼稚園・保育所】&#10;有形固定資産減価償却率"/>
        <xdr:cNvSpPr txBox="1"/>
      </xdr:nvSpPr>
      <xdr:spPr>
        <a:xfrm>
          <a:off x="15266043"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2" name="直線コネクタ 3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3" name="テキスト ボックス 3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4" name="直線コネクタ 3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5" name="テキスト ボックス 3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6" name="直線コネクタ 3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7" name="テキスト ボックス 3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8" name="直線コネクタ 3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9" name="テキスト ボックス 3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0" name="直線コネクタ 3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1" name="テキスト ボックス 3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2" name="直線コネクタ 3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3" name="テキスト ボックス 3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7" name="直線コネクタ 356"/>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8"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9" name="直線コネクタ 358"/>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60"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61" name="直線コネクタ 360"/>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2"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3" name="フローチャート : 判断 362"/>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4" name="フローチャート : 判断 363"/>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82550</xdr:rowOff>
    </xdr:from>
    <xdr:to>
      <xdr:col>31</xdr:col>
      <xdr:colOff>85725</xdr:colOff>
      <xdr:row>38</xdr:row>
      <xdr:rowOff>12700</xdr:rowOff>
    </xdr:to>
    <xdr:sp macro="" textlink="">
      <xdr:nvSpPr>
        <xdr:cNvPr id="370" name="円/楕円 369"/>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71"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3827</xdr:rowOff>
    </xdr:from>
    <xdr:ext cx="469744" cy="259045"/>
    <xdr:sp macro="" textlink="">
      <xdr:nvSpPr>
        <xdr:cNvPr id="372" name="n_1mainValue【認定こども園・幼稚園・保育所】&#10;一人当たり面積"/>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3" name="直線コネクタ 3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4" name="テキスト ボックス 38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5" name="直線コネクタ 3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6" name="テキスト ボックス 3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7" name="直線コネクタ 3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8" name="テキスト ボックス 3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9" name="直線コネクタ 3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0" name="テキスト ボックス 3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1" name="直線コネクタ 3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2" name="テキスト ボックス 3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6" name="直線コネクタ 395"/>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7"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8" name="直線コネクタ 397"/>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9"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00" name="直線コネクタ 399"/>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01"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2" name="フローチャート : 判断 401"/>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3" name="フローチャート : 判断 402"/>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141605</xdr:rowOff>
    </xdr:from>
    <xdr:to>
      <xdr:col>22</xdr:col>
      <xdr:colOff>415925</xdr:colOff>
      <xdr:row>58</xdr:row>
      <xdr:rowOff>71755</xdr:rowOff>
    </xdr:to>
    <xdr:sp macro="" textlink="">
      <xdr:nvSpPr>
        <xdr:cNvPr id="409" name="円/楕円 408"/>
        <xdr:cNvSpPr/>
      </xdr:nvSpPr>
      <xdr:spPr>
        <a:xfrm>
          <a:off x="15430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10"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88282</xdr:rowOff>
    </xdr:from>
    <xdr:ext cx="405111" cy="259045"/>
    <xdr:sp macro="" textlink="">
      <xdr:nvSpPr>
        <xdr:cNvPr id="411" name="n_1mainValue【学校施設】&#10;有形固定資産減価償却率"/>
        <xdr:cNvSpPr txBox="1"/>
      </xdr:nvSpPr>
      <xdr:spPr>
        <a:xfrm>
          <a:off x="15266043"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2" name="テキスト ボックス 4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3" name="直線コネクタ 4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4" name="テキスト ボックス 4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5" name="直線コネクタ 4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6" name="テキスト ボックス 4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7" name="直線コネクタ 4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8" name="テキスト ボックス 4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9" name="直線コネクタ 4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0" name="テキスト ボックス 4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4" name="直線コネクタ 433"/>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5"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6" name="直線コネクタ 435"/>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7"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8" name="直線コネクタ 437"/>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9"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40" name="フローチャート : 判断 439"/>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165913</xdr:rowOff>
    </xdr:from>
    <xdr:to>
      <xdr:col>31</xdr:col>
      <xdr:colOff>85725</xdr:colOff>
      <xdr:row>58</xdr:row>
      <xdr:rowOff>96063</xdr:rowOff>
    </xdr:to>
    <xdr:sp macro="" textlink="">
      <xdr:nvSpPr>
        <xdr:cNvPr id="441" name="フローチャート : 判断 440"/>
        <xdr:cNvSpPr/>
      </xdr:nvSpPr>
      <xdr:spPr>
        <a:xfrm>
          <a:off x="21272500" y="993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31953</xdr:rowOff>
    </xdr:from>
    <xdr:to>
      <xdr:col>31</xdr:col>
      <xdr:colOff>85725</xdr:colOff>
      <xdr:row>56</xdr:row>
      <xdr:rowOff>133553</xdr:rowOff>
    </xdr:to>
    <xdr:sp macro="" textlink="">
      <xdr:nvSpPr>
        <xdr:cNvPr id="447" name="円/楕円 446"/>
        <xdr:cNvSpPr/>
      </xdr:nvSpPr>
      <xdr:spPr>
        <a:xfrm>
          <a:off x="21272500" y="96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87190</xdr:rowOff>
    </xdr:from>
    <xdr:ext cx="469744" cy="259045"/>
    <xdr:sp macro="" textlink="">
      <xdr:nvSpPr>
        <xdr:cNvPr id="448" name="n_1aveValue【学校施設】&#10;一人当たり面積"/>
        <xdr:cNvSpPr txBox="1"/>
      </xdr:nvSpPr>
      <xdr:spPr>
        <a:xfrm>
          <a:off x="21075727" y="100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3.151</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150080</xdr:rowOff>
    </xdr:from>
    <xdr:ext cx="469744" cy="259045"/>
    <xdr:sp macro="" textlink="">
      <xdr:nvSpPr>
        <xdr:cNvPr id="449" name="n_1mainValue【学校施設】&#10;一人当たり面積"/>
        <xdr:cNvSpPr txBox="1"/>
      </xdr:nvSpPr>
      <xdr:spPr>
        <a:xfrm>
          <a:off x="21075727" y="94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0" name="テキスト ボックス 45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1" name="直線コネクタ 46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2" name="テキスト ボックス 46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3" name="直線コネクタ 46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4" name="テキスト ボックス 46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5" name="直線コネクタ 46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6" name="テキスト ボックス 46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7" name="直線コネクタ 46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8" name="テキスト ボックス 467"/>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0" name="テキスト ボックス 4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472" name="直線コネクタ 471"/>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73"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74" name="直線コネクタ 473"/>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5"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6" name="直線コネクタ 475"/>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7"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8" name="フローチャート : 判断 477"/>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1015</xdr:rowOff>
    </xdr:from>
    <xdr:to>
      <xdr:col>22</xdr:col>
      <xdr:colOff>415925</xdr:colOff>
      <xdr:row>84</xdr:row>
      <xdr:rowOff>102615</xdr:rowOff>
    </xdr:to>
    <xdr:sp macro="" textlink="">
      <xdr:nvSpPr>
        <xdr:cNvPr id="479" name="フローチャート : 判断 478"/>
        <xdr:cNvSpPr/>
      </xdr:nvSpPr>
      <xdr:spPr>
        <a:xfrm>
          <a:off x="1543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85598</xdr:rowOff>
    </xdr:from>
    <xdr:to>
      <xdr:col>22</xdr:col>
      <xdr:colOff>415925</xdr:colOff>
      <xdr:row>80</xdr:row>
      <xdr:rowOff>15748</xdr:rowOff>
    </xdr:to>
    <xdr:sp macro="" textlink="">
      <xdr:nvSpPr>
        <xdr:cNvPr id="485" name="円/楕円 484"/>
        <xdr:cNvSpPr/>
      </xdr:nvSpPr>
      <xdr:spPr>
        <a:xfrm>
          <a:off x="15430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93742</xdr:rowOff>
    </xdr:from>
    <xdr:ext cx="405111" cy="259045"/>
    <xdr:sp macro="" textlink="">
      <xdr:nvSpPr>
        <xdr:cNvPr id="486" name="n_1aveValue【児童館】&#10;有形固定資産減価償却率"/>
        <xdr:cNvSpPr txBox="1"/>
      </xdr:nvSpPr>
      <xdr:spPr>
        <a:xfrm>
          <a:off x="15266043"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32275</xdr:rowOff>
    </xdr:from>
    <xdr:ext cx="405111" cy="259045"/>
    <xdr:sp macro="" textlink="">
      <xdr:nvSpPr>
        <xdr:cNvPr id="487" name="n_1mainValue【児童館】&#10;有形固定資産減価償却率"/>
        <xdr:cNvSpPr txBox="1"/>
      </xdr:nvSpPr>
      <xdr:spPr>
        <a:xfrm>
          <a:off x="15266043"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8" name="テキスト ボックス 49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9" name="直線コネクタ 4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0" name="テキスト ボックス 4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1" name="直線コネクタ 5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2" name="テキスト ボックス 5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3" name="直線コネクタ 5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4" name="テキスト ボックス 5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5" name="直線コネクタ 5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6" name="テキスト ボックス 5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7" name="直線コネクタ 5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8" name="テキスト ボックス 5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12" name="直線コネクタ 511"/>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13"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14" name="直線コネクタ 513"/>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15"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16" name="直線コネクタ 515"/>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17"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18" name="フローチャート : 判断 517"/>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152400</xdr:rowOff>
    </xdr:from>
    <xdr:to>
      <xdr:col>31</xdr:col>
      <xdr:colOff>85725</xdr:colOff>
      <xdr:row>83</xdr:row>
      <xdr:rowOff>82550</xdr:rowOff>
    </xdr:to>
    <xdr:sp macro="" textlink="">
      <xdr:nvSpPr>
        <xdr:cNvPr id="519" name="フローチャート : 判断 518"/>
        <xdr:cNvSpPr/>
      </xdr:nvSpPr>
      <xdr:spPr>
        <a:xfrm>
          <a:off x="21272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0</xdr:rowOff>
    </xdr:from>
    <xdr:to>
      <xdr:col>31</xdr:col>
      <xdr:colOff>85725</xdr:colOff>
      <xdr:row>82</xdr:row>
      <xdr:rowOff>101600</xdr:rowOff>
    </xdr:to>
    <xdr:sp macro="" textlink="">
      <xdr:nvSpPr>
        <xdr:cNvPr id="525" name="円/楕円 524"/>
        <xdr:cNvSpPr/>
      </xdr:nvSpPr>
      <xdr:spPr>
        <a:xfrm>
          <a:off x="21272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73677</xdr:rowOff>
    </xdr:from>
    <xdr:ext cx="469744" cy="259045"/>
    <xdr:sp macro="" textlink="">
      <xdr:nvSpPr>
        <xdr:cNvPr id="526" name="n_1aveValue【児童館】&#10;一人当たり面積"/>
        <xdr:cNvSpPr txBox="1"/>
      </xdr:nvSpPr>
      <xdr:spPr>
        <a:xfrm>
          <a:off x="21075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118127</xdr:rowOff>
    </xdr:from>
    <xdr:ext cx="469744" cy="259045"/>
    <xdr:sp macro="" textlink="">
      <xdr:nvSpPr>
        <xdr:cNvPr id="527" name="n_1mainValue【児童館】&#10;一人当たり面積"/>
        <xdr:cNvSpPr txBox="1"/>
      </xdr:nvSpPr>
      <xdr:spPr>
        <a:xfrm>
          <a:off x="210757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8" name="テキスト ボックス 5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9" name="直線コネクタ 5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40" name="テキスト ボックス 53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1" name="直線コネクタ 5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2" name="テキスト ボックス 5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3" name="直線コネクタ 5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4" name="テキスト ボックス 5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5" name="直線コネクタ 5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6" name="テキスト ボックス 5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7" name="直線コネクタ 5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8" name="テキスト ボックス 5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9" name="直線コネクタ 5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50" name="テキスト ボックス 54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54" name="直線コネクタ 553"/>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5"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6" name="直線コネクタ 555"/>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7"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58" name="直線コネクタ 557"/>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9"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60" name="フローチャート : 判断 559"/>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9071</xdr:rowOff>
    </xdr:from>
    <xdr:to>
      <xdr:col>22</xdr:col>
      <xdr:colOff>415925</xdr:colOff>
      <xdr:row>104</xdr:row>
      <xdr:rowOff>110671</xdr:rowOff>
    </xdr:to>
    <xdr:sp macro="" textlink="">
      <xdr:nvSpPr>
        <xdr:cNvPr id="561" name="フローチャート : 判断 560"/>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160927</xdr:rowOff>
    </xdr:from>
    <xdr:to>
      <xdr:col>22</xdr:col>
      <xdr:colOff>415925</xdr:colOff>
      <xdr:row>102</xdr:row>
      <xdr:rowOff>91077</xdr:rowOff>
    </xdr:to>
    <xdr:sp macro="" textlink="">
      <xdr:nvSpPr>
        <xdr:cNvPr id="567" name="円/楕円 566"/>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101798</xdr:rowOff>
    </xdr:from>
    <xdr:ext cx="405111" cy="259045"/>
    <xdr:sp macro="" textlink="">
      <xdr:nvSpPr>
        <xdr:cNvPr id="568" name="n_1aveValue【公民館】&#10;有形固定資産減価償却率"/>
        <xdr:cNvSpPr txBox="1"/>
      </xdr:nvSpPr>
      <xdr:spPr>
        <a:xfrm>
          <a:off x="15266043"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107604</xdr:rowOff>
    </xdr:from>
    <xdr:ext cx="405111" cy="259045"/>
    <xdr:sp macro="" textlink="">
      <xdr:nvSpPr>
        <xdr:cNvPr id="569" name="n_1mainValue【公民館】&#10;有形固定資産減価償却率"/>
        <xdr:cNvSpPr txBox="1"/>
      </xdr:nvSpPr>
      <xdr:spPr>
        <a:xfrm>
          <a:off x="15266043"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93" name="直線コネクタ 592"/>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4"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5" name="直線コネクタ 594"/>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6"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7" name="直線コネクタ 596"/>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8"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9" name="フローチャート : 判断 598"/>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85089</xdr:rowOff>
    </xdr:from>
    <xdr:to>
      <xdr:col>31</xdr:col>
      <xdr:colOff>85725</xdr:colOff>
      <xdr:row>105</xdr:row>
      <xdr:rowOff>15239</xdr:rowOff>
    </xdr:to>
    <xdr:sp macro="" textlink="">
      <xdr:nvSpPr>
        <xdr:cNvPr id="600" name="フローチャート : 判断 599"/>
        <xdr:cNvSpPr/>
      </xdr:nvSpPr>
      <xdr:spPr>
        <a:xfrm>
          <a:off x="212725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148589</xdr:rowOff>
    </xdr:from>
    <xdr:to>
      <xdr:col>31</xdr:col>
      <xdr:colOff>85725</xdr:colOff>
      <xdr:row>105</xdr:row>
      <xdr:rowOff>78739</xdr:rowOff>
    </xdr:to>
    <xdr:sp macro="" textlink="">
      <xdr:nvSpPr>
        <xdr:cNvPr id="606" name="円/楕円 605"/>
        <xdr:cNvSpPr/>
      </xdr:nvSpPr>
      <xdr:spPr>
        <a:xfrm>
          <a:off x="21272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31766</xdr:rowOff>
    </xdr:from>
    <xdr:ext cx="469744" cy="259045"/>
    <xdr:sp macro="" textlink="">
      <xdr:nvSpPr>
        <xdr:cNvPr id="607" name="n_1aveValue【公民館】&#10;一人当たり面積"/>
        <xdr:cNvSpPr txBox="1"/>
      </xdr:nvSpPr>
      <xdr:spPr>
        <a:xfrm>
          <a:off x="21075727" y="176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0.553</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69866</xdr:rowOff>
    </xdr:from>
    <xdr:ext cx="469744" cy="259045"/>
    <xdr:sp macro="" textlink="">
      <xdr:nvSpPr>
        <xdr:cNvPr id="608" name="n_1mainValue【公民館】&#10;一人当たり面積"/>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当町の有形固定資産減価償却率は</a:t>
          </a:r>
          <a:r>
            <a:rPr kumimoji="1" lang="en-US" altLang="ja-JP" sz="1300">
              <a:latin typeface="ＭＳ Ｐゴシック"/>
            </a:rPr>
            <a:t>38.2</a:t>
          </a:r>
          <a:r>
            <a:rPr kumimoji="1" lang="ja-JP" altLang="en-US" sz="1300">
              <a:latin typeface="ＭＳ Ｐゴシック"/>
            </a:rPr>
            <a:t>であり、類似団体平均の</a:t>
          </a:r>
          <a:r>
            <a:rPr kumimoji="1" lang="en-US" altLang="ja-JP" sz="1300">
              <a:latin typeface="ＭＳ Ｐゴシック"/>
            </a:rPr>
            <a:t>57.1</a:t>
          </a:r>
          <a:r>
            <a:rPr kumimoji="1" lang="ja-JP" altLang="en-US" sz="1300">
              <a:latin typeface="ＭＳ Ｐゴシック"/>
            </a:rPr>
            <a:t>を大きく下回っている状況である。施設類型別に見るとわかるように、これは道路、橋りょう・トンネルなどのインフラ資産に係る有形資産減価償却率が低いことが主な要因である。　</a:t>
          </a:r>
          <a:endParaRPr kumimoji="1" lang="en-US" altLang="ja-JP" sz="1300">
            <a:latin typeface="ＭＳ Ｐゴシック"/>
          </a:endParaRPr>
        </a:p>
        <a:p>
          <a:r>
            <a:rPr kumimoji="1" lang="ja-JP" altLang="en-US" sz="1300">
              <a:latin typeface="ＭＳ Ｐゴシック"/>
            </a:rPr>
            <a:t>　一方、インフラ資産以外の施設類型（建物等）を見ると、類似団体平均を大きく上回る減価償却率となっており、他団体と比較して各種建物の老朽化が進んでいる状況であることがわかる。</a:t>
          </a:r>
          <a:endParaRPr kumimoji="1" lang="en-US" altLang="ja-JP" sz="1300">
            <a:latin typeface="ＭＳ Ｐゴシック"/>
          </a:endParaRPr>
        </a:p>
        <a:p>
          <a:r>
            <a:rPr kumimoji="1" lang="ja-JP" altLang="en-US" sz="1300">
              <a:latin typeface="ＭＳ Ｐゴシック"/>
            </a:rPr>
            <a:t>　今後、老朽化した建物の更新時期を迎えることから、施設整備にあたっては複合化、集約化に努めるほか、現在使用している建物の長寿命化を図るなど、公共施設整備、管理に係る総コストの抑制に努めることが重要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6,486
6,467
434.96
8,307,226
7,130,959
411,948
3,801,128
7,279,910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36830</xdr:rowOff>
    </xdr:from>
    <xdr:to>
      <xdr:col>5</xdr:col>
      <xdr:colOff>409575</xdr:colOff>
      <xdr:row>58</xdr:row>
      <xdr:rowOff>138430</xdr:rowOff>
    </xdr:to>
    <xdr:sp macro="" textlink="">
      <xdr:nvSpPr>
        <xdr:cNvPr id="80" name="フローチャート : 判断 79"/>
        <xdr:cNvSpPr/>
      </xdr:nvSpPr>
      <xdr:spPr>
        <a:xfrm>
          <a:off x="3746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154957</xdr:rowOff>
    </xdr:from>
    <xdr:ext cx="405111" cy="259045"/>
    <xdr:sp macro="" textlink="">
      <xdr:nvSpPr>
        <xdr:cNvPr id="81" name="n_1aveValue【体育館・プール】&#10;有形固定資産減価償却率"/>
        <xdr:cNvSpPr txBox="1"/>
      </xdr:nvSpPr>
      <xdr:spPr>
        <a:xfrm>
          <a:off x="3582043"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67310</xdr:rowOff>
    </xdr:from>
    <xdr:to>
      <xdr:col>5</xdr:col>
      <xdr:colOff>409575</xdr:colOff>
      <xdr:row>59</xdr:row>
      <xdr:rowOff>168910</xdr:rowOff>
    </xdr:to>
    <xdr:sp macro="" textlink="">
      <xdr:nvSpPr>
        <xdr:cNvPr id="87" name="円/楕円 86"/>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160037</xdr:rowOff>
    </xdr:from>
    <xdr:ext cx="405111" cy="259045"/>
    <xdr:sp macro="" textlink="">
      <xdr:nvSpPr>
        <xdr:cNvPr id="88" name="n_1mainValue【体育館・プール】&#10;有形固定資産減価償却率"/>
        <xdr:cNvSpPr txBox="1"/>
      </xdr:nvSpPr>
      <xdr:spPr>
        <a:xfrm>
          <a:off x="3582043"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16510</xdr:rowOff>
    </xdr:from>
    <xdr:to>
      <xdr:col>14</xdr:col>
      <xdr:colOff>79375</xdr:colOff>
      <xdr:row>59</xdr:row>
      <xdr:rowOff>118110</xdr:rowOff>
    </xdr:to>
    <xdr:sp macro="" textlink="">
      <xdr:nvSpPr>
        <xdr:cNvPr id="119" name="フローチャート : 判断 118"/>
        <xdr:cNvSpPr/>
      </xdr:nvSpPr>
      <xdr:spPr>
        <a:xfrm>
          <a:off x="9588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134637</xdr:rowOff>
    </xdr:from>
    <xdr:ext cx="469744" cy="259045"/>
    <xdr:sp macro="" textlink="">
      <xdr:nvSpPr>
        <xdr:cNvPr id="120" name="n_1aveValue【体育館・プール】&#10;一人当たり面積"/>
        <xdr:cNvSpPr txBox="1"/>
      </xdr:nvSpPr>
      <xdr:spPr>
        <a:xfrm>
          <a:off x="9391727" y="99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0.682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93980</xdr:rowOff>
    </xdr:from>
    <xdr:to>
      <xdr:col>14</xdr:col>
      <xdr:colOff>79375</xdr:colOff>
      <xdr:row>60</xdr:row>
      <xdr:rowOff>24130</xdr:rowOff>
    </xdr:to>
    <xdr:sp macro="" textlink="">
      <xdr:nvSpPr>
        <xdr:cNvPr id="126" name="円/楕円 125"/>
        <xdr:cNvSpPr/>
      </xdr:nvSpPr>
      <xdr:spPr>
        <a:xfrm>
          <a:off x="958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15257</xdr:rowOff>
    </xdr:from>
    <xdr:ext cx="469744" cy="259045"/>
    <xdr:sp macro="" textlink="">
      <xdr:nvSpPr>
        <xdr:cNvPr id="127" name="n_1mainValue【体育館・プール】&#10;一人当たり面積"/>
        <xdr:cNvSpPr txBox="1"/>
      </xdr:nvSpPr>
      <xdr:spPr>
        <a:xfrm>
          <a:off x="93917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2" name="直線コネクタ 151"/>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3"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4" name="直線コネクタ 153"/>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7"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8" name="フローチャート : 判断 15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9" name="フローチャート : 判断 15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60"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8255</xdr:rowOff>
    </xdr:from>
    <xdr:to>
      <xdr:col>5</xdr:col>
      <xdr:colOff>409575</xdr:colOff>
      <xdr:row>82</xdr:row>
      <xdr:rowOff>109855</xdr:rowOff>
    </xdr:to>
    <xdr:sp macro="" textlink="">
      <xdr:nvSpPr>
        <xdr:cNvPr id="166" name="円/楕円 165"/>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126382</xdr:rowOff>
    </xdr:from>
    <xdr:ext cx="405111" cy="259045"/>
    <xdr:sp macro="" textlink="">
      <xdr:nvSpPr>
        <xdr:cNvPr id="167" name="n_1mainValue【福祉施設】&#10;有形固定資産減価償却率"/>
        <xdr:cNvSpPr txBox="1"/>
      </xdr:nvSpPr>
      <xdr:spPr>
        <a:xfrm>
          <a:off x="3582043"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9" name="直線コネクタ 188"/>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0"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1" name="直線コネクタ 190"/>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2"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3" name="直線コネクタ 192"/>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4"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5" name="フローチャート : 判断 194"/>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142291</xdr:rowOff>
    </xdr:from>
    <xdr:to>
      <xdr:col>14</xdr:col>
      <xdr:colOff>79375</xdr:colOff>
      <xdr:row>84</xdr:row>
      <xdr:rowOff>72441</xdr:rowOff>
    </xdr:to>
    <xdr:sp macro="" textlink="">
      <xdr:nvSpPr>
        <xdr:cNvPr id="196" name="フローチャート : 判断 195"/>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88968</xdr:rowOff>
    </xdr:from>
    <xdr:ext cx="469744" cy="259045"/>
    <xdr:sp macro="" textlink="">
      <xdr:nvSpPr>
        <xdr:cNvPr id="197" name="n_1aveValue【福祉施設】&#10;一人当たり面積"/>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169266</xdr:rowOff>
    </xdr:from>
    <xdr:to>
      <xdr:col>14</xdr:col>
      <xdr:colOff>79375</xdr:colOff>
      <xdr:row>85</xdr:row>
      <xdr:rowOff>99416</xdr:rowOff>
    </xdr:to>
    <xdr:sp macro="" textlink="">
      <xdr:nvSpPr>
        <xdr:cNvPr id="203" name="円/楕円 202"/>
        <xdr:cNvSpPr/>
      </xdr:nvSpPr>
      <xdr:spPr>
        <a:xfrm>
          <a:off x="9588500" y="145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90543</xdr:rowOff>
    </xdr:from>
    <xdr:ext cx="469744" cy="259045"/>
    <xdr:sp macro="" textlink="">
      <xdr:nvSpPr>
        <xdr:cNvPr id="204" name="n_1mainValue【福祉施設】&#10;一人当たり面積"/>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9" name="テキスト ボックス 23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1" name="テキスト ボックス 24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243" name="直線コネクタ 242"/>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244"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245" name="直線コネクタ 244"/>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246"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247" name="直線コネクタ 246"/>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248" name="【一般廃棄物処理施設】&#10;有形固定資産減価償却率平均値テキスト"/>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249" name="フローチャート : 判断 248"/>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132842</xdr:rowOff>
    </xdr:from>
    <xdr:to>
      <xdr:col>22</xdr:col>
      <xdr:colOff>415925</xdr:colOff>
      <xdr:row>40</xdr:row>
      <xdr:rowOff>62992</xdr:rowOff>
    </xdr:to>
    <xdr:sp macro="" textlink="">
      <xdr:nvSpPr>
        <xdr:cNvPr id="250" name="フローチャート : 判断 249"/>
        <xdr:cNvSpPr/>
      </xdr:nvSpPr>
      <xdr:spPr>
        <a:xfrm>
          <a:off x="15430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54119</xdr:rowOff>
    </xdr:from>
    <xdr:ext cx="405111" cy="259045"/>
    <xdr:sp macro="" textlink="">
      <xdr:nvSpPr>
        <xdr:cNvPr id="251" name="n_1aveValue【一般廃棄物処理施設】&#10;有形固定資産減価償却率"/>
        <xdr:cNvSpPr txBox="1"/>
      </xdr:nvSpPr>
      <xdr:spPr>
        <a:xfrm>
          <a:off x="15266043"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39116</xdr:rowOff>
    </xdr:from>
    <xdr:to>
      <xdr:col>22</xdr:col>
      <xdr:colOff>415925</xdr:colOff>
      <xdr:row>38</xdr:row>
      <xdr:rowOff>140716</xdr:rowOff>
    </xdr:to>
    <xdr:sp macro="" textlink="">
      <xdr:nvSpPr>
        <xdr:cNvPr id="257" name="円/楕円 256"/>
        <xdr:cNvSpPr/>
      </xdr:nvSpPr>
      <xdr:spPr>
        <a:xfrm>
          <a:off x="15430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157243</xdr:rowOff>
    </xdr:from>
    <xdr:ext cx="405111" cy="259045"/>
    <xdr:sp macro="" textlink="">
      <xdr:nvSpPr>
        <xdr:cNvPr id="258" name="n_1mainValue【一般廃棄物処理施設】&#10;有形固定資産減価償却率"/>
        <xdr:cNvSpPr txBox="1"/>
      </xdr:nvSpPr>
      <xdr:spPr>
        <a:xfrm>
          <a:off x="15266043" y="63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9" name="直線コネクタ 2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0" name="テキスト ボックス 2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1" name="直線コネクタ 2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2" name="テキスト ボックス 2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3" name="直線コネクタ 2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4" name="テキスト ボックス 2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5" name="直線コネクタ 2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6" name="テキスト ボックス 2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8" name="テキスト ボックス 2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280" name="直線コネクタ 279"/>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281"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282" name="直線コネクタ 281"/>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283"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284" name="直線コネクタ 283"/>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285"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286" name="フローチャート : 判断 285"/>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14487</xdr:rowOff>
    </xdr:from>
    <xdr:to>
      <xdr:col>31</xdr:col>
      <xdr:colOff>85725</xdr:colOff>
      <xdr:row>38</xdr:row>
      <xdr:rowOff>116087</xdr:rowOff>
    </xdr:to>
    <xdr:sp macro="" textlink="">
      <xdr:nvSpPr>
        <xdr:cNvPr id="287" name="フローチャート : 判断 286"/>
        <xdr:cNvSpPr/>
      </xdr:nvSpPr>
      <xdr:spPr>
        <a:xfrm>
          <a:off x="21272500" y="652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132614</xdr:rowOff>
    </xdr:from>
    <xdr:ext cx="599010" cy="259045"/>
    <xdr:sp macro="" textlink="">
      <xdr:nvSpPr>
        <xdr:cNvPr id="288" name="n_1aveValue【一般廃棄物処理施設】&#10;一人当たり有形固定資産（償却資産）額"/>
        <xdr:cNvSpPr txBox="1"/>
      </xdr:nvSpPr>
      <xdr:spPr>
        <a:xfrm>
          <a:off x="21011094" y="630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61135</xdr:rowOff>
    </xdr:from>
    <xdr:to>
      <xdr:col>31</xdr:col>
      <xdr:colOff>85725</xdr:colOff>
      <xdr:row>39</xdr:row>
      <xdr:rowOff>162735</xdr:rowOff>
    </xdr:to>
    <xdr:sp macro="" textlink="">
      <xdr:nvSpPr>
        <xdr:cNvPr id="294" name="円/楕円 293"/>
        <xdr:cNvSpPr/>
      </xdr:nvSpPr>
      <xdr:spPr>
        <a:xfrm>
          <a:off x="21272500" y="67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153862</xdr:rowOff>
    </xdr:from>
    <xdr:ext cx="534377" cy="259045"/>
    <xdr:sp macro="" textlink="">
      <xdr:nvSpPr>
        <xdr:cNvPr id="295" name="n_1mainValue【一般廃棄物処理施設】&#10;一人当たり有形固定資産（償却資産）額"/>
        <xdr:cNvSpPr txBox="1"/>
      </xdr:nvSpPr>
      <xdr:spPr>
        <a:xfrm>
          <a:off x="21043411" y="684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6" name="正方形/長方形 2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3" name="正方形/長方形 3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4" name="テキスト ボックス 3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5" name="直線コネクタ 3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6" name="テキスト ボックス 3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7" name="直線コネクタ 30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8" name="テキスト ボックス 30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9" name="直線コネクタ 30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0" name="テキスト ボックス 30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1" name="直線コネクタ 31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2" name="テキスト ボックス 31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3" name="直線コネクタ 31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4" name="テキスト ボックス 31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5" name="直線コネクタ 3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6" name="テキスト ボックス 3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18" name="直線コネクタ 317"/>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19"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20" name="直線コネクタ 31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21"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22" name="直線コネクタ 321"/>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23"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24" name="フローチャート : 判断 323"/>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17780</xdr:rowOff>
    </xdr:from>
    <xdr:to>
      <xdr:col>22</xdr:col>
      <xdr:colOff>415925</xdr:colOff>
      <xdr:row>62</xdr:row>
      <xdr:rowOff>119380</xdr:rowOff>
    </xdr:to>
    <xdr:sp macro="" textlink="">
      <xdr:nvSpPr>
        <xdr:cNvPr id="325" name="フローチャート : 判断 324"/>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110507</xdr:rowOff>
    </xdr:from>
    <xdr:ext cx="405111" cy="259045"/>
    <xdr:sp macro="" textlink="">
      <xdr:nvSpPr>
        <xdr:cNvPr id="326" name="n_1aveValue【保健センター・保健所】&#10;有形固定資産減価償却率"/>
        <xdr:cNvSpPr txBox="1"/>
      </xdr:nvSpPr>
      <xdr:spPr>
        <a:xfrm>
          <a:off x="15266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7" name="テキスト ボックス 3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143510</xdr:rowOff>
    </xdr:from>
    <xdr:to>
      <xdr:col>22</xdr:col>
      <xdr:colOff>415925</xdr:colOff>
      <xdr:row>58</xdr:row>
      <xdr:rowOff>73660</xdr:rowOff>
    </xdr:to>
    <xdr:sp macro="" textlink="">
      <xdr:nvSpPr>
        <xdr:cNvPr id="332" name="円/楕円 331"/>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90187</xdr:rowOff>
    </xdr:from>
    <xdr:ext cx="405111" cy="259045"/>
    <xdr:sp macro="" textlink="">
      <xdr:nvSpPr>
        <xdr:cNvPr id="333" name="n_1mainValue【保健センター・保健所】&#10;有形固定資産減価償却率"/>
        <xdr:cNvSpPr txBox="1"/>
      </xdr:nvSpPr>
      <xdr:spPr>
        <a:xfrm>
          <a:off x="15266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1" name="正方形/長方形 3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2" name="テキスト ボックス 3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3" name="直線コネクタ 3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44" name="直線コネクタ 3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5" name="テキスト ボックス 3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6" name="直線コネクタ 3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7" name="テキスト ボックス 3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8" name="直線コネクタ 3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9" name="テキスト ボックス 3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0" name="直線コネクタ 3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1" name="テキスト ボックス 3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2" name="直線コネクタ 3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3" name="テキスト ボックス 35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4" name="直線コネクタ 3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5" name="テキスト ボックス 35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59" name="直線コネクタ 358"/>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60"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61" name="直線コネクタ 360"/>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62"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63" name="直線コネクタ 362"/>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64"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65" name="フローチャート : 判断 364"/>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138612</xdr:rowOff>
    </xdr:from>
    <xdr:to>
      <xdr:col>31</xdr:col>
      <xdr:colOff>85725</xdr:colOff>
      <xdr:row>61</xdr:row>
      <xdr:rowOff>68762</xdr:rowOff>
    </xdr:to>
    <xdr:sp macro="" textlink="">
      <xdr:nvSpPr>
        <xdr:cNvPr id="366" name="フローチャート : 判断 365"/>
        <xdr:cNvSpPr/>
      </xdr:nvSpPr>
      <xdr:spPr>
        <a:xfrm>
          <a:off x="21272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85289</xdr:rowOff>
    </xdr:from>
    <xdr:ext cx="469744" cy="259045"/>
    <xdr:sp macro="" textlink="">
      <xdr:nvSpPr>
        <xdr:cNvPr id="367" name="n_1aveValue【保健センター・保健所】&#10;一人当たり面積"/>
        <xdr:cNvSpPr txBox="1"/>
      </xdr:nvSpPr>
      <xdr:spPr>
        <a:xfrm>
          <a:off x="21075727" y="1020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91259</xdr:rowOff>
    </xdr:from>
    <xdr:to>
      <xdr:col>31</xdr:col>
      <xdr:colOff>85725</xdr:colOff>
      <xdr:row>62</xdr:row>
      <xdr:rowOff>21409</xdr:rowOff>
    </xdr:to>
    <xdr:sp macro="" textlink="">
      <xdr:nvSpPr>
        <xdr:cNvPr id="373" name="円/楕円 372"/>
        <xdr:cNvSpPr/>
      </xdr:nvSpPr>
      <xdr:spPr>
        <a:xfrm>
          <a:off x="2127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12536</xdr:rowOff>
    </xdr:from>
    <xdr:ext cx="469744" cy="259045"/>
    <xdr:sp macro="" textlink="">
      <xdr:nvSpPr>
        <xdr:cNvPr id="374" name="n_1mainValue【保健センター・保健所】&#10;一人当たり面積"/>
        <xdr:cNvSpPr txBox="1"/>
      </xdr:nvSpPr>
      <xdr:spPr>
        <a:xfrm>
          <a:off x="210757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5" name="テキスト ボックス 3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6" name="直線コネクタ 38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87" name="テキスト ボックス 38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88" name="直線コネクタ 38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89" name="テキスト ボックス 38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0" name="直線コネクタ 38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1" name="テキスト ボックス 39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2" name="直線コネクタ 39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93" name="テキスト ボックス 39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4" name="直線コネクタ 3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5" name="テキスト ボックス 3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97" name="直線コネクタ 396"/>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98"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99" name="直線コネクタ 398"/>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00"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01" name="直線コネクタ 400"/>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02"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03" name="フローチャート : 判断 402"/>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117602</xdr:rowOff>
    </xdr:from>
    <xdr:to>
      <xdr:col>22</xdr:col>
      <xdr:colOff>415925</xdr:colOff>
      <xdr:row>81</xdr:row>
      <xdr:rowOff>47752</xdr:rowOff>
    </xdr:to>
    <xdr:sp macro="" textlink="">
      <xdr:nvSpPr>
        <xdr:cNvPr id="404" name="フローチャート : 判断 403"/>
        <xdr:cNvSpPr/>
      </xdr:nvSpPr>
      <xdr:spPr>
        <a:xfrm>
          <a:off x="154305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38879</xdr:rowOff>
    </xdr:from>
    <xdr:ext cx="405111" cy="259045"/>
    <xdr:sp macro="" textlink="">
      <xdr:nvSpPr>
        <xdr:cNvPr id="405" name="n_1aveValue【消防施設】&#10;有形固定資産減価償却率"/>
        <xdr:cNvSpPr txBox="1"/>
      </xdr:nvSpPr>
      <xdr:spPr>
        <a:xfrm>
          <a:off x="15266043"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6" name="テキスト ボックス 4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7" name="テキスト ボックス 4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8" name="テキスト ボックス 4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9" name="テキスト ボックス 4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0" name="テキスト ボックス 4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28448</xdr:rowOff>
    </xdr:from>
    <xdr:to>
      <xdr:col>22</xdr:col>
      <xdr:colOff>415925</xdr:colOff>
      <xdr:row>79</xdr:row>
      <xdr:rowOff>130048</xdr:rowOff>
    </xdr:to>
    <xdr:sp macro="" textlink="">
      <xdr:nvSpPr>
        <xdr:cNvPr id="411" name="円/楕円 410"/>
        <xdr:cNvSpPr/>
      </xdr:nvSpPr>
      <xdr:spPr>
        <a:xfrm>
          <a:off x="15430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146575</xdr:rowOff>
    </xdr:from>
    <xdr:ext cx="405111" cy="259045"/>
    <xdr:sp macro="" textlink="">
      <xdr:nvSpPr>
        <xdr:cNvPr id="412" name="n_1mainValue【消防施設】&#10;有形固定資産減価償却率"/>
        <xdr:cNvSpPr txBox="1"/>
      </xdr:nvSpPr>
      <xdr:spPr>
        <a:xfrm>
          <a:off x="15266043"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0" name="正方形/長方形 4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1" name="テキスト ボックス 4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2" name="直線コネクタ 4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3" name="直線コネクタ 42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4" name="テキスト ボックス 42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5" name="直線コネクタ 42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6" name="テキスト ボックス 42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7" name="直線コネクタ 42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28" name="テキスト ボックス 42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9" name="直線コネクタ 42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0" name="テキスト ボックス 42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1" name="直線コネクタ 43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2" name="テキスト ボックス 43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3" name="直線コネクタ 43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4" name="テキスト ボックス 43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5" name="直線コネクタ 4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6" name="テキスト ボックス 4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438" name="直線コネクタ 437"/>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39"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40" name="直線コネクタ 43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41"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42" name="直線コネクタ 441"/>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443"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444" name="フローチャート : 判断 443"/>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8527</xdr:rowOff>
    </xdr:from>
    <xdr:to>
      <xdr:col>31</xdr:col>
      <xdr:colOff>85725</xdr:colOff>
      <xdr:row>83</xdr:row>
      <xdr:rowOff>110127</xdr:rowOff>
    </xdr:to>
    <xdr:sp macro="" textlink="">
      <xdr:nvSpPr>
        <xdr:cNvPr id="445" name="フローチャート : 判断 444"/>
        <xdr:cNvSpPr/>
      </xdr:nvSpPr>
      <xdr:spPr>
        <a:xfrm>
          <a:off x="21272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101254</xdr:rowOff>
    </xdr:from>
    <xdr:ext cx="469744" cy="259045"/>
    <xdr:sp macro="" textlink="">
      <xdr:nvSpPr>
        <xdr:cNvPr id="446" name="n_1aveValue【消防施設】&#10;一人当たり面積"/>
        <xdr:cNvSpPr txBox="1"/>
      </xdr:nvSpPr>
      <xdr:spPr>
        <a:xfrm>
          <a:off x="21075727" y="143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8527</xdr:rowOff>
    </xdr:from>
    <xdr:to>
      <xdr:col>31</xdr:col>
      <xdr:colOff>85725</xdr:colOff>
      <xdr:row>83</xdr:row>
      <xdr:rowOff>110127</xdr:rowOff>
    </xdr:to>
    <xdr:sp macro="" textlink="">
      <xdr:nvSpPr>
        <xdr:cNvPr id="452" name="円/楕円 451"/>
        <xdr:cNvSpPr/>
      </xdr:nvSpPr>
      <xdr:spPr>
        <a:xfrm>
          <a:off x="21272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126654</xdr:rowOff>
    </xdr:from>
    <xdr:ext cx="469744" cy="259045"/>
    <xdr:sp macro="" textlink="">
      <xdr:nvSpPr>
        <xdr:cNvPr id="453" name="n_1mainValue【消防施設】&#10;一人当たり面積"/>
        <xdr:cNvSpPr txBox="1"/>
      </xdr:nvSpPr>
      <xdr:spPr>
        <a:xfrm>
          <a:off x="21075727" y="1401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4" name="テキスト ボックス 4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4" name="テキスト ボックス 47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78" name="直線コネクタ 477"/>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79"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80" name="直線コネクタ 479"/>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81"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82" name="直線コネクタ 481"/>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83"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84" name="フローチャート : 判断 483"/>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65405</xdr:rowOff>
    </xdr:from>
    <xdr:to>
      <xdr:col>22</xdr:col>
      <xdr:colOff>415925</xdr:colOff>
      <xdr:row>104</xdr:row>
      <xdr:rowOff>167005</xdr:rowOff>
    </xdr:to>
    <xdr:sp macro="" textlink="">
      <xdr:nvSpPr>
        <xdr:cNvPr id="485" name="フローチャート : 判断 484"/>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158132</xdr:rowOff>
    </xdr:from>
    <xdr:ext cx="405111" cy="259045"/>
    <xdr:sp macro="" textlink="">
      <xdr:nvSpPr>
        <xdr:cNvPr id="486" name="n_1aveValue【庁舎】&#10;有形固定資産減価償却率"/>
        <xdr:cNvSpPr txBox="1"/>
      </xdr:nvSpPr>
      <xdr:spPr>
        <a:xfrm>
          <a:off x="15266043"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124461</xdr:rowOff>
    </xdr:from>
    <xdr:to>
      <xdr:col>22</xdr:col>
      <xdr:colOff>415925</xdr:colOff>
      <xdr:row>102</xdr:row>
      <xdr:rowOff>54611</xdr:rowOff>
    </xdr:to>
    <xdr:sp macro="" textlink="">
      <xdr:nvSpPr>
        <xdr:cNvPr id="492" name="円/楕円 491"/>
        <xdr:cNvSpPr/>
      </xdr:nvSpPr>
      <xdr:spPr>
        <a:xfrm>
          <a:off x="15430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71138</xdr:rowOff>
    </xdr:from>
    <xdr:ext cx="405111" cy="259045"/>
    <xdr:sp macro="" textlink="">
      <xdr:nvSpPr>
        <xdr:cNvPr id="493" name="n_1mainValue【庁舎】&#10;有形固定資産減価償却率"/>
        <xdr:cNvSpPr txBox="1"/>
      </xdr:nvSpPr>
      <xdr:spPr>
        <a:xfrm>
          <a:off x="15266043"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4" name="テキスト ボックス 5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5" name="直線コネクタ 5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6" name="テキスト ボックス 5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7" name="直線コネクタ 5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8" name="テキスト ボックス 5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09" name="直線コネクタ 5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0" name="テキスト ボックス 5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1" name="直線コネクタ 5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2" name="テキスト ボックス 5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3" name="直線コネクタ 5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4" name="テキスト ボックス 5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5" name="直線コネクタ 5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6" name="テキスト ボックス 5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20" name="直線コネクタ 519"/>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21"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22" name="直線コネクタ 521"/>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23"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24" name="直線コネクタ 523"/>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25"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26" name="フローチャート : 判断 525"/>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113574</xdr:rowOff>
    </xdr:from>
    <xdr:to>
      <xdr:col>31</xdr:col>
      <xdr:colOff>85725</xdr:colOff>
      <xdr:row>105</xdr:row>
      <xdr:rowOff>43724</xdr:rowOff>
    </xdr:to>
    <xdr:sp macro="" textlink="">
      <xdr:nvSpPr>
        <xdr:cNvPr id="527" name="フローチャート : 判断 526"/>
        <xdr:cNvSpPr/>
      </xdr:nvSpPr>
      <xdr:spPr>
        <a:xfrm>
          <a:off x="21272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60251</xdr:rowOff>
    </xdr:from>
    <xdr:ext cx="469744" cy="259045"/>
    <xdr:sp macro="" textlink="">
      <xdr:nvSpPr>
        <xdr:cNvPr id="528" name="n_1aveValue【庁舎】&#10;一人当たり面積"/>
        <xdr:cNvSpPr txBox="1"/>
      </xdr:nvSpPr>
      <xdr:spPr>
        <a:xfrm>
          <a:off x="210757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133169</xdr:rowOff>
    </xdr:from>
    <xdr:to>
      <xdr:col>31</xdr:col>
      <xdr:colOff>85725</xdr:colOff>
      <xdr:row>106</xdr:row>
      <xdr:rowOff>63319</xdr:rowOff>
    </xdr:to>
    <xdr:sp macro="" textlink="">
      <xdr:nvSpPr>
        <xdr:cNvPr id="534" name="円/楕円 533"/>
        <xdr:cNvSpPr/>
      </xdr:nvSpPr>
      <xdr:spPr>
        <a:xfrm>
          <a:off x="2127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54446</xdr:rowOff>
    </xdr:from>
    <xdr:ext cx="469744" cy="259045"/>
    <xdr:sp macro="" textlink="">
      <xdr:nvSpPr>
        <xdr:cNvPr id="535" name="n_1main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当町の有形固定資産減価償却率は</a:t>
          </a:r>
          <a:r>
            <a:rPr kumimoji="1" lang="en-US" altLang="ja-JP" sz="1300">
              <a:solidFill>
                <a:schemeClr val="dk1"/>
              </a:solidFill>
              <a:effectLst/>
              <a:latin typeface="+mn-lt"/>
              <a:ea typeface="+mn-ea"/>
              <a:cs typeface="+mn-cs"/>
            </a:rPr>
            <a:t>38.2</a:t>
          </a:r>
          <a:r>
            <a:rPr kumimoji="1" lang="ja-JP" altLang="ja-JP" sz="1300">
              <a:solidFill>
                <a:schemeClr val="dk1"/>
              </a:solidFill>
              <a:effectLst/>
              <a:latin typeface="+mn-lt"/>
              <a:ea typeface="+mn-ea"/>
              <a:cs typeface="+mn-cs"/>
            </a:rPr>
            <a:t>であり、類似団体平均の</a:t>
          </a:r>
          <a:r>
            <a:rPr kumimoji="1" lang="en-US" altLang="ja-JP" sz="1300">
              <a:solidFill>
                <a:schemeClr val="dk1"/>
              </a:solidFill>
              <a:effectLst/>
              <a:latin typeface="+mn-lt"/>
              <a:ea typeface="+mn-ea"/>
              <a:cs typeface="+mn-cs"/>
            </a:rPr>
            <a:t>57.1</a:t>
          </a:r>
          <a:r>
            <a:rPr kumimoji="1" lang="ja-JP" altLang="ja-JP" sz="1300">
              <a:solidFill>
                <a:schemeClr val="dk1"/>
              </a:solidFill>
              <a:effectLst/>
              <a:latin typeface="+mn-lt"/>
              <a:ea typeface="+mn-ea"/>
              <a:cs typeface="+mn-cs"/>
            </a:rPr>
            <a:t>を大きく下回っている状況である。施設類型別に見るとわかるように、これは道路、橋りょう・トンネルなどのインフラ資産に係る有形資産減価償却率が低いことが主な要因である。　</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一方、インフラ資産以外の施設類型（建物等）を見ると、類似団体平均を大きく上回る減価償却率となっており、他団体と比較して各種建物の老朽化が進んでいる状況であることがわかる。</a:t>
          </a: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特に庁舎の老朽化が著しく、</a:t>
          </a:r>
          <a:r>
            <a:rPr kumimoji="1" lang="ja-JP" altLang="ja-JP" sz="1300">
              <a:solidFill>
                <a:schemeClr val="dk1"/>
              </a:solidFill>
              <a:effectLst/>
              <a:latin typeface="+mn-lt"/>
              <a:ea typeface="+mn-ea"/>
              <a:cs typeface="+mn-cs"/>
            </a:rPr>
            <a:t>有形固定資産減価償却率</a:t>
          </a:r>
          <a:r>
            <a:rPr kumimoji="1" lang="ja-JP" altLang="en-US" sz="1300">
              <a:solidFill>
                <a:schemeClr val="dk1"/>
              </a:solidFill>
              <a:effectLst/>
              <a:latin typeface="+mn-lt"/>
              <a:ea typeface="+mn-ea"/>
              <a:cs typeface="+mn-cs"/>
            </a:rPr>
            <a:t>は類似団体平均の</a:t>
          </a:r>
          <a:r>
            <a:rPr kumimoji="1" lang="en-US" altLang="ja-JP" sz="1300">
              <a:solidFill>
                <a:schemeClr val="dk1"/>
              </a:solidFill>
              <a:effectLst/>
              <a:latin typeface="+mn-lt"/>
              <a:ea typeface="+mn-ea"/>
              <a:cs typeface="+mn-cs"/>
            </a:rPr>
            <a:t>57.9</a:t>
          </a:r>
          <a:r>
            <a:rPr kumimoji="1" lang="ja-JP" altLang="en-US" sz="1300">
              <a:solidFill>
                <a:schemeClr val="dk1"/>
              </a:solidFill>
              <a:effectLst/>
              <a:latin typeface="+mn-lt"/>
              <a:ea typeface="+mn-ea"/>
              <a:cs typeface="+mn-cs"/>
            </a:rPr>
            <a:t>を大きく上回る</a:t>
          </a:r>
          <a:r>
            <a:rPr kumimoji="1" lang="en-US" altLang="ja-JP" sz="1300">
              <a:solidFill>
                <a:schemeClr val="dk1"/>
              </a:solidFill>
              <a:effectLst/>
              <a:latin typeface="+mn-lt"/>
              <a:ea typeface="+mn-ea"/>
              <a:cs typeface="+mn-cs"/>
            </a:rPr>
            <a:t>81.8</a:t>
          </a:r>
          <a:r>
            <a:rPr kumimoji="1" lang="ja-JP" altLang="en-US" sz="1300">
              <a:solidFill>
                <a:schemeClr val="dk1"/>
              </a:solidFill>
              <a:effectLst/>
              <a:latin typeface="+mn-lt"/>
              <a:ea typeface="+mn-ea"/>
              <a:cs typeface="+mn-cs"/>
            </a:rPr>
            <a:t>となっている。庁舎については平成</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年度までの建替え整備に向け事業を進めているところであるが、適正な規模、事業費となるよう精査することはもちろんのこと、将来的なライフサイクルコストにも配意した設計とするなど、将来にわたる総コストの抑制に努めるものであ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6,486
6,467
434.96
8,307,226
7,130,959
411,948
3,801,128
7,279,910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過疎化よる人口減少や少子高齢化が進行し、全国平均を上回る高齢化率（平成</a:t>
          </a:r>
          <a:r>
            <a:rPr kumimoji="1" lang="en-US" altLang="ja-JP" sz="1200">
              <a:latin typeface="ＭＳ Ｐゴシック"/>
            </a:rPr>
            <a:t>28</a:t>
          </a:r>
          <a:r>
            <a:rPr kumimoji="1" lang="ja-JP" altLang="en-US" sz="1200">
              <a:latin typeface="ＭＳ Ｐゴシック"/>
            </a:rPr>
            <a:t>年度末</a:t>
          </a:r>
          <a:r>
            <a:rPr kumimoji="1" lang="en-US" altLang="ja-JP" sz="1200">
              <a:latin typeface="ＭＳ Ｐゴシック"/>
            </a:rPr>
            <a:t>43.3</a:t>
          </a:r>
          <a:r>
            <a:rPr kumimoji="1" lang="ja-JP" altLang="en-US" sz="1200">
              <a:latin typeface="ＭＳ Ｐゴシック"/>
            </a:rPr>
            <a:t>％）に加え、町内に大型企業が少ないことなどにより財政基盤が弱く、類似団体の中でも最下層に位置している。</a:t>
          </a:r>
        </a:p>
        <a:p>
          <a:r>
            <a:rPr kumimoji="1" lang="ja-JP" altLang="en-US" sz="1200">
              <a:latin typeface="ＭＳ Ｐゴシック"/>
            </a:rPr>
            <a:t>　産業振興よる町税収入の増加を図るなど自主財源の確保に努めるとともに、行政のさらなる効率化に努め財政の健全化を図る。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61685</xdr:rowOff>
    </xdr:to>
    <xdr:cxnSp macro="">
      <xdr:nvCxnSpPr>
        <xdr:cNvPr id="72" name="直線コネクタ 71"/>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経常的経費充当一般財源は前年比で</a:t>
          </a:r>
          <a:r>
            <a:rPr kumimoji="1" lang="en-US" altLang="ja-JP" sz="1200">
              <a:latin typeface="ＭＳ Ｐゴシック"/>
            </a:rPr>
            <a:t>3.0</a:t>
          </a:r>
          <a:r>
            <a:rPr kumimoji="1" lang="ja-JP" altLang="en-US" sz="1200">
              <a:latin typeface="ＭＳ Ｐゴシック"/>
            </a:rPr>
            <a:t>％減少したものの、普通交付税が</a:t>
          </a:r>
          <a:r>
            <a:rPr kumimoji="1" lang="en-US" altLang="ja-JP" sz="1200">
              <a:latin typeface="ＭＳ Ｐゴシック"/>
            </a:rPr>
            <a:t>2.7</a:t>
          </a:r>
          <a:r>
            <a:rPr kumimoji="1" lang="ja-JP" altLang="en-US" sz="1200">
              <a:latin typeface="ＭＳ Ｐゴシック"/>
            </a:rPr>
            <a:t>％、臨時財政対策債が</a:t>
          </a:r>
          <a:r>
            <a:rPr kumimoji="1" lang="en-US" altLang="ja-JP" sz="1200">
              <a:latin typeface="ＭＳ Ｐゴシック"/>
            </a:rPr>
            <a:t>25.4</a:t>
          </a:r>
          <a:r>
            <a:rPr kumimoji="1" lang="ja-JP" altLang="en-US" sz="1200">
              <a:latin typeface="ＭＳ Ｐゴシック"/>
            </a:rPr>
            <a:t>％それぞれ減少したことにより、経常収支比率は前年比で</a:t>
          </a:r>
          <a:r>
            <a:rPr kumimoji="1" lang="en-US" altLang="ja-JP" sz="1200">
              <a:latin typeface="ＭＳ Ｐゴシック"/>
            </a:rPr>
            <a:t>0.6</a:t>
          </a:r>
          <a:r>
            <a:rPr kumimoji="1" lang="ja-JP" altLang="en-US" sz="1200">
              <a:latin typeface="ＭＳ Ｐゴシック"/>
            </a:rPr>
            <a:t>ポイント増となった。</a:t>
          </a:r>
          <a:endParaRPr kumimoji="1" lang="en-US" altLang="ja-JP" sz="1200">
            <a:latin typeface="ＭＳ Ｐゴシック"/>
          </a:endParaRPr>
        </a:p>
        <a:p>
          <a:r>
            <a:rPr kumimoji="1" lang="ja-JP" altLang="en-US" sz="1200">
              <a:latin typeface="ＭＳ Ｐゴシック"/>
            </a:rPr>
            <a:t>　今後は公債費や老朽化した施設の維持補修費の増加など、中期的には経常収支比率が増加していく見込みである。</a:t>
          </a:r>
          <a:endParaRPr kumimoji="1" lang="en-US" altLang="ja-JP" sz="1200">
            <a:latin typeface="ＭＳ Ｐゴシック"/>
          </a:endParaRPr>
        </a:p>
        <a:p>
          <a:r>
            <a:rPr kumimoji="1" lang="ja-JP" altLang="en-US" sz="1200">
              <a:latin typeface="ＭＳ Ｐゴシック"/>
            </a:rPr>
            <a:t>　職員定数や公共施設の適正な管理に引き続き務め、経常的経費の抑制を図っていく。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29972</xdr:rowOff>
    </xdr:to>
    <xdr:cxnSp macro="">
      <xdr:nvCxnSpPr>
        <xdr:cNvPr id="130" name="直線コネクタ 129"/>
        <xdr:cNvCxnSpPr/>
      </xdr:nvCxnSpPr>
      <xdr:spPr>
        <a:xfrm>
          <a:off x="4114800" y="106309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62</xdr:row>
      <xdr:rowOff>73406</xdr:rowOff>
    </xdr:to>
    <xdr:cxnSp macro="">
      <xdr:nvCxnSpPr>
        <xdr:cNvPr id="133" name="直線コネクタ 132"/>
        <xdr:cNvCxnSpPr/>
      </xdr:nvCxnSpPr>
      <xdr:spPr>
        <a:xfrm flipV="1">
          <a:off x="3225800" y="106309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73406</xdr:rowOff>
    </xdr:to>
    <xdr:cxnSp macro="">
      <xdr:nvCxnSpPr>
        <xdr:cNvPr id="136" name="直線コネクタ 135"/>
        <xdr:cNvCxnSpPr/>
      </xdr:nvCxnSpPr>
      <xdr:spPr>
        <a:xfrm>
          <a:off x="2336800" y="10655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62</xdr:row>
      <xdr:rowOff>112014</xdr:rowOff>
    </xdr:to>
    <xdr:cxnSp macro="">
      <xdr:nvCxnSpPr>
        <xdr:cNvPr id="139" name="直線コネクタ 138"/>
        <xdr:cNvCxnSpPr/>
      </xdr:nvCxnSpPr>
      <xdr:spPr>
        <a:xfrm flipV="1">
          <a:off x="1447800" y="106550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150622</xdr:rowOff>
    </xdr:from>
    <xdr:to>
      <xdr:col>7</xdr:col>
      <xdr:colOff>203200</xdr:colOff>
      <xdr:row>62</xdr:row>
      <xdr:rowOff>80772</xdr:rowOff>
    </xdr:to>
    <xdr:sp macro="" textlink="">
      <xdr:nvSpPr>
        <xdr:cNvPr id="149" name="円/楕円 148"/>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167149</xdr:rowOff>
    </xdr:from>
    <xdr:ext cx="762000" cy="259045"/>
    <xdr:sp macro="" textlink="">
      <xdr:nvSpPr>
        <xdr:cNvPr id="150"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121666</xdr:rowOff>
    </xdr:from>
    <xdr:to>
      <xdr:col>6</xdr:col>
      <xdr:colOff>50800</xdr:colOff>
      <xdr:row>62</xdr:row>
      <xdr:rowOff>51816</xdr:rowOff>
    </xdr:to>
    <xdr:sp macro="" textlink="">
      <xdr:nvSpPr>
        <xdr:cNvPr id="151" name="円/楕円 150"/>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52" name="テキスト ボックス 151"/>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3" name="円/楕円 152"/>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134383</xdr:rowOff>
    </xdr:from>
    <xdr:ext cx="762000" cy="259045"/>
    <xdr:sp macro="" textlink="">
      <xdr:nvSpPr>
        <xdr:cNvPr id="154" name="テキスト ボックス 153"/>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5" name="円/楕円 154"/>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60723</xdr:rowOff>
    </xdr:from>
    <xdr:ext cx="762000" cy="259045"/>
    <xdr:sp macro="" textlink="">
      <xdr:nvSpPr>
        <xdr:cNvPr id="156" name="テキスト ボックス 155"/>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7" name="円/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[277,993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再任用職員の増などにより、人件費総額は前年度比</a:t>
          </a:r>
          <a:r>
            <a:rPr kumimoji="1" lang="en-US" altLang="ja-JP" sz="1200">
              <a:latin typeface="ＭＳ Ｐゴシック"/>
            </a:rPr>
            <a:t>17,067</a:t>
          </a:r>
          <a:r>
            <a:rPr kumimoji="1" lang="ja-JP" altLang="en-US" sz="1200">
              <a:latin typeface="ＭＳ Ｐゴシック"/>
            </a:rPr>
            <a:t>千円（</a:t>
          </a:r>
          <a:r>
            <a:rPr kumimoji="1" lang="en-US" altLang="ja-JP" sz="1200">
              <a:latin typeface="ＭＳ Ｐゴシック"/>
            </a:rPr>
            <a:t>2.2</a:t>
          </a:r>
          <a:r>
            <a:rPr kumimoji="1" lang="ja-JP" altLang="en-US" sz="1200">
              <a:latin typeface="ＭＳ Ｐゴシック"/>
            </a:rPr>
            <a:t>％）の増、物件費は情報セキュリティ強化対策経費の増などにより前年度比</a:t>
          </a:r>
          <a:r>
            <a:rPr kumimoji="1" lang="en-US" altLang="ja-JP" sz="1200">
              <a:latin typeface="ＭＳ Ｐゴシック"/>
            </a:rPr>
            <a:t>72,011</a:t>
          </a:r>
          <a:r>
            <a:rPr kumimoji="1" lang="ja-JP" altLang="en-US" sz="1200">
              <a:latin typeface="ＭＳ Ｐゴシック"/>
            </a:rPr>
            <a:t>千円（</a:t>
          </a:r>
          <a:r>
            <a:rPr kumimoji="1" lang="en-US" altLang="ja-JP" sz="1200">
              <a:latin typeface="ＭＳ Ｐゴシック"/>
            </a:rPr>
            <a:t>8.3</a:t>
          </a:r>
          <a:r>
            <a:rPr kumimoji="1" lang="ja-JP" altLang="en-US" sz="1200">
              <a:latin typeface="ＭＳ Ｐゴシック"/>
            </a:rPr>
            <a:t>％）の増となったほか、人口が前年比で</a:t>
          </a:r>
          <a:r>
            <a:rPr kumimoji="1" lang="en-US" altLang="ja-JP" sz="1200">
              <a:latin typeface="ＭＳ Ｐゴシック"/>
            </a:rPr>
            <a:t>3.0</a:t>
          </a:r>
          <a:r>
            <a:rPr kumimoji="1" lang="ja-JP" altLang="en-US" sz="1200">
              <a:latin typeface="ＭＳ Ｐゴシック"/>
            </a:rPr>
            <a:t>％減少したため、一人当たりの額は</a:t>
          </a:r>
          <a:r>
            <a:rPr kumimoji="1" lang="en-US" altLang="ja-JP" sz="1200">
              <a:latin typeface="ＭＳ Ｐゴシック"/>
            </a:rPr>
            <a:t>14,188</a:t>
          </a:r>
          <a:r>
            <a:rPr kumimoji="1" lang="ja-JP" altLang="en-US" sz="1200">
              <a:latin typeface="ＭＳ Ｐゴシック"/>
            </a:rPr>
            <a:t>円（</a:t>
          </a:r>
          <a:r>
            <a:rPr kumimoji="1" lang="en-US" altLang="ja-JP" sz="1200">
              <a:latin typeface="ＭＳ Ｐゴシック"/>
            </a:rPr>
            <a:t>5.4</a:t>
          </a:r>
          <a:r>
            <a:rPr kumimoji="1" lang="ja-JP" altLang="en-US" sz="1200">
              <a:latin typeface="ＭＳ Ｐゴシック"/>
            </a:rPr>
            <a:t>％）増加した。</a:t>
          </a:r>
        </a:p>
        <a:p>
          <a:r>
            <a:rPr kumimoji="1" lang="ja-JP" altLang="en-US" sz="1200">
              <a:latin typeface="ＭＳ Ｐゴシック"/>
            </a:rPr>
            <a:t>　類似団体平均を</a:t>
          </a:r>
          <a:r>
            <a:rPr kumimoji="1" lang="en-US" altLang="ja-JP" sz="1200">
              <a:latin typeface="ＭＳ Ｐゴシック"/>
            </a:rPr>
            <a:t>8,507</a:t>
          </a:r>
          <a:r>
            <a:rPr kumimoji="1" lang="ja-JP" altLang="en-US" sz="1200">
              <a:latin typeface="ＭＳ Ｐゴシック"/>
            </a:rPr>
            <a:t>円上回る状況であり、適正な人員管理と効率的な財政運営に努め、人件費及び物件費の抑制に努めていく。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57635</xdr:rowOff>
    </xdr:from>
    <xdr:to>
      <xdr:col>7</xdr:col>
      <xdr:colOff>152400</xdr:colOff>
      <xdr:row>84</xdr:row>
      <xdr:rowOff>114695</xdr:rowOff>
    </xdr:to>
    <xdr:cxnSp macro="">
      <xdr:nvCxnSpPr>
        <xdr:cNvPr id="193" name="直線コネクタ 192"/>
        <xdr:cNvCxnSpPr/>
      </xdr:nvCxnSpPr>
      <xdr:spPr>
        <a:xfrm>
          <a:off x="4114800" y="14459435"/>
          <a:ext cx="8382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31872</xdr:rowOff>
    </xdr:from>
    <xdr:to>
      <xdr:col>6</xdr:col>
      <xdr:colOff>0</xdr:colOff>
      <xdr:row>84</xdr:row>
      <xdr:rowOff>57635</xdr:rowOff>
    </xdr:to>
    <xdr:cxnSp macro="">
      <xdr:nvCxnSpPr>
        <xdr:cNvPr id="196" name="直線コネクタ 195"/>
        <xdr:cNvCxnSpPr/>
      </xdr:nvCxnSpPr>
      <xdr:spPr>
        <a:xfrm>
          <a:off x="3225800" y="14433672"/>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10454</xdr:rowOff>
    </xdr:from>
    <xdr:to>
      <xdr:col>4</xdr:col>
      <xdr:colOff>482600</xdr:colOff>
      <xdr:row>84</xdr:row>
      <xdr:rowOff>31872</xdr:rowOff>
    </xdr:to>
    <xdr:cxnSp macro="">
      <xdr:nvCxnSpPr>
        <xdr:cNvPr id="199" name="直線コネクタ 198"/>
        <xdr:cNvCxnSpPr/>
      </xdr:nvCxnSpPr>
      <xdr:spPr>
        <a:xfrm>
          <a:off x="2336800" y="14412254"/>
          <a:ext cx="889000" cy="2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77622</xdr:rowOff>
    </xdr:from>
    <xdr:to>
      <xdr:col>3</xdr:col>
      <xdr:colOff>279400</xdr:colOff>
      <xdr:row>84</xdr:row>
      <xdr:rowOff>10454</xdr:rowOff>
    </xdr:to>
    <xdr:cxnSp macro="">
      <xdr:nvCxnSpPr>
        <xdr:cNvPr id="202" name="直線コネクタ 201"/>
        <xdr:cNvCxnSpPr/>
      </xdr:nvCxnSpPr>
      <xdr:spPr>
        <a:xfrm>
          <a:off x="1447800" y="14307972"/>
          <a:ext cx="889000" cy="10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63895</xdr:rowOff>
    </xdr:from>
    <xdr:to>
      <xdr:col>7</xdr:col>
      <xdr:colOff>203200</xdr:colOff>
      <xdr:row>84</xdr:row>
      <xdr:rowOff>165495</xdr:rowOff>
    </xdr:to>
    <xdr:sp macro="" textlink="">
      <xdr:nvSpPr>
        <xdr:cNvPr id="212" name="円/楕円 211"/>
        <xdr:cNvSpPr/>
      </xdr:nvSpPr>
      <xdr:spPr>
        <a:xfrm>
          <a:off x="4902200" y="144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35972</xdr:rowOff>
    </xdr:from>
    <xdr:ext cx="762000" cy="259045"/>
    <xdr:sp macro="" textlink="">
      <xdr:nvSpPr>
        <xdr:cNvPr id="213" name="人件費・物件費等の状況該当値テキスト"/>
        <xdr:cNvSpPr txBox="1"/>
      </xdr:nvSpPr>
      <xdr:spPr>
        <a:xfrm>
          <a:off x="5041900" y="1443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277,993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6835</xdr:rowOff>
    </xdr:from>
    <xdr:to>
      <xdr:col>6</xdr:col>
      <xdr:colOff>50800</xdr:colOff>
      <xdr:row>84</xdr:row>
      <xdr:rowOff>108435</xdr:rowOff>
    </xdr:to>
    <xdr:sp macro="" textlink="">
      <xdr:nvSpPr>
        <xdr:cNvPr id="214" name="円/楕円 213"/>
        <xdr:cNvSpPr/>
      </xdr:nvSpPr>
      <xdr:spPr>
        <a:xfrm>
          <a:off x="4064000" y="144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93212</xdr:rowOff>
    </xdr:from>
    <xdr:ext cx="736600" cy="259045"/>
    <xdr:sp macro="" textlink="">
      <xdr:nvSpPr>
        <xdr:cNvPr id="215" name="テキスト ボックス 214"/>
        <xdr:cNvSpPr txBox="1"/>
      </xdr:nvSpPr>
      <xdr:spPr>
        <a:xfrm>
          <a:off x="3733800" y="14495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263,805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152522</xdr:rowOff>
    </xdr:from>
    <xdr:to>
      <xdr:col>4</xdr:col>
      <xdr:colOff>533400</xdr:colOff>
      <xdr:row>84</xdr:row>
      <xdr:rowOff>82672</xdr:rowOff>
    </xdr:to>
    <xdr:sp macro="" textlink="">
      <xdr:nvSpPr>
        <xdr:cNvPr id="216" name="円/楕円 215"/>
        <xdr:cNvSpPr/>
      </xdr:nvSpPr>
      <xdr:spPr>
        <a:xfrm>
          <a:off x="3175000" y="143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92849</xdr:rowOff>
    </xdr:from>
    <xdr:ext cx="762000" cy="259045"/>
    <xdr:sp macro="" textlink="">
      <xdr:nvSpPr>
        <xdr:cNvPr id="217" name="テキスト ボックス 216"/>
        <xdr:cNvSpPr txBox="1"/>
      </xdr:nvSpPr>
      <xdr:spPr>
        <a:xfrm>
          <a:off x="2844800" y="1415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131104</xdr:rowOff>
    </xdr:from>
    <xdr:to>
      <xdr:col>3</xdr:col>
      <xdr:colOff>330200</xdr:colOff>
      <xdr:row>84</xdr:row>
      <xdr:rowOff>61254</xdr:rowOff>
    </xdr:to>
    <xdr:sp macro="" textlink="">
      <xdr:nvSpPr>
        <xdr:cNvPr id="218" name="円/楕円 217"/>
        <xdr:cNvSpPr/>
      </xdr:nvSpPr>
      <xdr:spPr>
        <a:xfrm>
          <a:off x="2286000" y="143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46031</xdr:rowOff>
    </xdr:from>
    <xdr:ext cx="762000" cy="259045"/>
    <xdr:sp macro="" textlink="">
      <xdr:nvSpPr>
        <xdr:cNvPr id="219" name="テキスト ボックス 218"/>
        <xdr:cNvSpPr txBox="1"/>
      </xdr:nvSpPr>
      <xdr:spPr>
        <a:xfrm>
          <a:off x="1955800" y="1444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252,073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26822</xdr:rowOff>
    </xdr:from>
    <xdr:to>
      <xdr:col>2</xdr:col>
      <xdr:colOff>127000</xdr:colOff>
      <xdr:row>83</xdr:row>
      <xdr:rowOff>128422</xdr:rowOff>
    </xdr:to>
    <xdr:sp macro="" textlink="">
      <xdr:nvSpPr>
        <xdr:cNvPr id="220" name="円/楕円 219"/>
        <xdr:cNvSpPr/>
      </xdr:nvSpPr>
      <xdr:spPr>
        <a:xfrm>
          <a:off x="1397000" y="142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138599</xdr:rowOff>
    </xdr:from>
    <xdr:ext cx="762000" cy="259045"/>
    <xdr:sp macro="" textlink="">
      <xdr:nvSpPr>
        <xdr:cNvPr id="221" name="テキスト ボックス 220"/>
        <xdr:cNvSpPr txBox="1"/>
      </xdr:nvSpPr>
      <xdr:spPr>
        <a:xfrm>
          <a:off x="1066800" y="140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職員構成、</a:t>
          </a:r>
          <a:r>
            <a:rPr lang="ja-JP" altLang="ja-JP" sz="1200" b="0" i="0" baseline="0">
              <a:solidFill>
                <a:schemeClr val="dk1"/>
              </a:solidFill>
              <a:effectLst/>
              <a:latin typeface="+mn-lt"/>
              <a:ea typeface="+mn-ea"/>
              <a:cs typeface="+mn-cs"/>
            </a:rPr>
            <a:t>経験年数階層</a:t>
          </a:r>
          <a:r>
            <a:rPr lang="ja-JP" altLang="en-US" sz="1200" b="0" i="0" baseline="0">
              <a:solidFill>
                <a:schemeClr val="dk1"/>
              </a:solidFill>
              <a:effectLst/>
              <a:latin typeface="+mn-lt"/>
              <a:ea typeface="+mn-ea"/>
              <a:cs typeface="+mn-cs"/>
            </a:rPr>
            <a:t>など</a:t>
          </a:r>
          <a:r>
            <a:rPr lang="ja-JP" altLang="ja-JP" sz="1200" b="0" i="0" baseline="0">
              <a:solidFill>
                <a:schemeClr val="dk1"/>
              </a:solidFill>
              <a:effectLst/>
              <a:latin typeface="+mn-lt"/>
              <a:ea typeface="+mn-ea"/>
              <a:cs typeface="+mn-cs"/>
            </a:rPr>
            <a:t>の変動により、</a:t>
          </a:r>
          <a:r>
            <a:rPr lang="en-US" altLang="ja-JP" sz="1200" b="0" i="0" baseline="0">
              <a:solidFill>
                <a:schemeClr val="dk1"/>
              </a:solidFill>
              <a:effectLst/>
              <a:latin typeface="+mn-lt"/>
              <a:ea typeface="+mn-ea"/>
              <a:cs typeface="+mn-cs"/>
            </a:rPr>
            <a:t>H28</a:t>
          </a:r>
          <a:r>
            <a:rPr lang="ja-JP" altLang="en-US" sz="1200" b="0" i="0" baseline="0">
              <a:solidFill>
                <a:schemeClr val="dk1"/>
              </a:solidFill>
              <a:effectLst/>
              <a:latin typeface="+mn-lt"/>
              <a:ea typeface="+mn-ea"/>
              <a:cs typeface="+mn-cs"/>
            </a:rPr>
            <a:t>の指数</a:t>
          </a:r>
          <a:r>
            <a:rPr lang="ja-JP" altLang="ja-JP" sz="1200" b="0" i="0" baseline="0">
              <a:solidFill>
                <a:schemeClr val="dk1"/>
              </a:solidFill>
              <a:effectLst/>
              <a:latin typeface="+mn-lt"/>
              <a:ea typeface="+mn-ea"/>
              <a:cs typeface="+mn-cs"/>
            </a:rPr>
            <a:t>は前年に比べ</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増加した</a:t>
          </a:r>
          <a:r>
            <a:rPr lang="ja-JP" altLang="ja-JP" sz="1200" b="0" i="0" baseline="0">
              <a:solidFill>
                <a:schemeClr val="dk1"/>
              </a:solidFill>
              <a:effectLst/>
              <a:latin typeface="+mn-lt"/>
              <a:ea typeface="+mn-ea"/>
              <a:cs typeface="+mn-cs"/>
            </a:rPr>
            <a:t>。</a:t>
          </a:r>
          <a:endParaRPr lang="ja-JP" altLang="ja-JP" sz="1200">
            <a:effectLst/>
          </a:endParaRPr>
        </a:p>
        <a:p>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また、</a:t>
          </a:r>
          <a:r>
            <a:rPr lang="ja-JP" altLang="ja-JP" sz="1200" b="0" i="0" baseline="0">
              <a:solidFill>
                <a:schemeClr val="dk1"/>
              </a:solidFill>
              <a:effectLst/>
              <a:latin typeface="+mn-lt"/>
              <a:ea typeface="+mn-ea"/>
              <a:cs typeface="+mn-cs"/>
            </a:rPr>
            <a:t>上記の理由により</a:t>
          </a:r>
          <a:r>
            <a:rPr lang="ja-JP" altLang="en-US" sz="1200" b="0" i="0" baseline="0">
              <a:solidFill>
                <a:schemeClr val="dk1"/>
              </a:solidFill>
              <a:effectLst/>
              <a:latin typeface="+mn-lt"/>
              <a:ea typeface="+mn-ea"/>
              <a:cs typeface="+mn-cs"/>
            </a:rPr>
            <a:t>指数</a:t>
          </a:r>
          <a:r>
            <a:rPr lang="ja-JP" altLang="ja-JP" sz="1200" b="0" i="0" baseline="0">
              <a:solidFill>
                <a:schemeClr val="dk1"/>
              </a:solidFill>
              <a:effectLst/>
              <a:latin typeface="+mn-lt"/>
              <a:ea typeface="+mn-ea"/>
              <a:cs typeface="+mn-cs"/>
            </a:rPr>
            <a:t>が</a:t>
          </a:r>
          <a:r>
            <a:rPr lang="ja-JP" altLang="en-US" sz="1200" b="0" i="0" baseline="0">
              <a:solidFill>
                <a:schemeClr val="dk1"/>
              </a:solidFill>
              <a:effectLst/>
              <a:latin typeface="+mn-lt"/>
              <a:ea typeface="+mn-ea"/>
              <a:cs typeface="+mn-cs"/>
            </a:rPr>
            <a:t>上がった</a:t>
          </a:r>
          <a:r>
            <a:rPr lang="ja-JP" altLang="ja-JP" sz="1200" b="0" i="0" baseline="0">
              <a:solidFill>
                <a:schemeClr val="dk1"/>
              </a:solidFill>
              <a:effectLst/>
              <a:latin typeface="+mn-lt"/>
              <a:ea typeface="+mn-ea"/>
              <a:cs typeface="+mn-cs"/>
            </a:rPr>
            <a:t>ことから、類似団体を</a:t>
          </a:r>
          <a:r>
            <a:rPr lang="en-US" altLang="ja-JP" sz="1200" b="0" i="0" baseline="0">
              <a:solidFill>
                <a:schemeClr val="dk1"/>
              </a:solidFill>
              <a:effectLst/>
              <a:latin typeface="+mn-lt"/>
              <a:ea typeface="+mn-ea"/>
              <a:cs typeface="+mn-cs"/>
            </a:rPr>
            <a:t>0.6</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上</a:t>
          </a:r>
          <a:r>
            <a:rPr lang="ja-JP" altLang="ja-JP" sz="1200" b="0" i="0" baseline="0">
              <a:solidFill>
                <a:schemeClr val="dk1"/>
              </a:solidFill>
              <a:effectLst/>
              <a:latin typeface="+mn-lt"/>
              <a:ea typeface="+mn-ea"/>
              <a:cs typeface="+mn-cs"/>
            </a:rPr>
            <a:t>回る結果となった。</a:t>
          </a:r>
          <a:endParaRPr lang="ja-JP" altLang="ja-JP" sz="1200">
            <a:effectLst/>
          </a:endParaRPr>
        </a:p>
        <a:p>
          <a:r>
            <a:rPr lang="ja-JP" altLang="ja-JP" sz="1200" b="0" i="0" baseline="0">
              <a:solidFill>
                <a:schemeClr val="dk1"/>
              </a:solidFill>
              <a:effectLst/>
              <a:latin typeface="+mn-lt"/>
              <a:ea typeface="+mn-ea"/>
              <a:cs typeface="+mn-cs"/>
            </a:rPr>
            <a:t>　引き続き適正な給与水準となるよう留意していく必要がある。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168487</xdr:rowOff>
    </xdr:to>
    <xdr:cxnSp macro="">
      <xdr:nvCxnSpPr>
        <xdr:cNvPr id="255" name="直線コネクタ 254"/>
        <xdr:cNvCxnSpPr/>
      </xdr:nvCxnSpPr>
      <xdr:spPr>
        <a:xfrm>
          <a:off x="16179800" y="1468543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86</xdr:row>
      <xdr:rowOff>13123</xdr:rowOff>
    </xdr:to>
    <xdr:cxnSp macro="">
      <xdr:nvCxnSpPr>
        <xdr:cNvPr id="258" name="直線コネクタ 257"/>
        <xdr:cNvCxnSpPr/>
      </xdr:nvCxnSpPr>
      <xdr:spPr>
        <a:xfrm flipV="1">
          <a:off x="15290800" y="146854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13123</xdr:rowOff>
    </xdr:to>
    <xdr:cxnSp macro="">
      <xdr:nvCxnSpPr>
        <xdr:cNvPr id="261" name="直線コネクタ 260"/>
        <xdr:cNvCxnSpPr/>
      </xdr:nvCxnSpPr>
      <xdr:spPr>
        <a:xfrm>
          <a:off x="14401800" y="1472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110066</xdr:rowOff>
    </xdr:to>
    <xdr:cxnSp macro="">
      <xdr:nvCxnSpPr>
        <xdr:cNvPr id="264" name="直線コネクタ 263"/>
        <xdr:cNvCxnSpPr/>
      </xdr:nvCxnSpPr>
      <xdr:spPr>
        <a:xfrm flipV="1">
          <a:off x="13512800" y="1472565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4" name="円/楕円 273"/>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5"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6" name="円/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1711</xdr:rowOff>
    </xdr:from>
    <xdr:ext cx="736600" cy="259045"/>
    <xdr:sp macro="" textlink="">
      <xdr:nvSpPr>
        <xdr:cNvPr id="277" name="テキスト ボックス 27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78" name="円/楕円 277"/>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79" name="テキスト ボックス 278"/>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0" name="円/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2" name="円/楕円 281"/>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3" name="テキスト ボックス 282"/>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行政改革大綱に掲げた職員削減の目標達成に向けて取り組んできた結果、大幅に数値を改善（</a:t>
          </a:r>
          <a:r>
            <a:rPr kumimoji="1" lang="en-US" altLang="ja-JP" sz="1300">
              <a:latin typeface="ＭＳ Ｐゴシック"/>
            </a:rPr>
            <a:t>H14</a:t>
          </a:r>
          <a:r>
            <a:rPr kumimoji="1" lang="ja-JP" altLang="en-US" sz="1300">
              <a:latin typeface="ＭＳ Ｐゴシック"/>
            </a:rPr>
            <a:t>：</a:t>
          </a:r>
          <a:r>
            <a:rPr kumimoji="1" lang="en-US" altLang="ja-JP" sz="1300">
              <a:latin typeface="ＭＳ Ｐゴシック"/>
            </a:rPr>
            <a:t>16.01</a:t>
          </a:r>
          <a:r>
            <a:rPr kumimoji="1" lang="ja-JP" altLang="en-US" sz="1300">
              <a:latin typeface="ＭＳ Ｐゴシック"/>
            </a:rPr>
            <a:t>人→</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12.26</a:t>
          </a:r>
          <a:r>
            <a:rPr kumimoji="1" lang="ja-JP" altLang="en-US" sz="1300">
              <a:latin typeface="ＭＳ Ｐゴシック"/>
            </a:rPr>
            <a:t>人）したことから、類似団体平均と比較して</a:t>
          </a:r>
          <a:r>
            <a:rPr kumimoji="1" lang="en-US" altLang="ja-JP" sz="1300">
              <a:latin typeface="ＭＳ Ｐゴシック"/>
            </a:rPr>
            <a:t>1.47</a:t>
          </a:r>
          <a:r>
            <a:rPr kumimoji="1" lang="ja-JP" altLang="en-US" sz="1300">
              <a:latin typeface="ＭＳ Ｐゴシック"/>
            </a:rPr>
            <a:t>ポイント下回っている。</a:t>
          </a:r>
        </a:p>
        <a:p>
          <a:r>
            <a:rPr kumimoji="1" lang="ja-JP" altLang="en-US" sz="1300">
              <a:latin typeface="ＭＳ Ｐゴシック"/>
            </a:rPr>
            <a:t>　引き続き、組織の簡素合理化や事務の効率化、民間委託などに取り組み、適正な定員管理に努めていく。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77280</xdr:rowOff>
    </xdr:from>
    <xdr:to>
      <xdr:col>24</xdr:col>
      <xdr:colOff>558800</xdr:colOff>
      <xdr:row>60</xdr:row>
      <xdr:rowOff>138811</xdr:rowOff>
    </xdr:to>
    <xdr:cxnSp macro="">
      <xdr:nvCxnSpPr>
        <xdr:cNvPr id="314" name="直線コネクタ 313"/>
        <xdr:cNvCxnSpPr/>
      </xdr:nvCxnSpPr>
      <xdr:spPr>
        <a:xfrm>
          <a:off x="16179800" y="10364280"/>
          <a:ext cx="838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41084</xdr:rowOff>
    </xdr:from>
    <xdr:to>
      <xdr:col>23</xdr:col>
      <xdr:colOff>406400</xdr:colOff>
      <xdr:row>60</xdr:row>
      <xdr:rowOff>77280</xdr:rowOff>
    </xdr:to>
    <xdr:cxnSp macro="">
      <xdr:nvCxnSpPr>
        <xdr:cNvPr id="317" name="直線コネクタ 316"/>
        <xdr:cNvCxnSpPr/>
      </xdr:nvCxnSpPr>
      <xdr:spPr>
        <a:xfrm>
          <a:off x="15290800" y="10328084"/>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41084</xdr:rowOff>
    </xdr:from>
    <xdr:to>
      <xdr:col>22</xdr:col>
      <xdr:colOff>203200</xdr:colOff>
      <xdr:row>60</xdr:row>
      <xdr:rowOff>74867</xdr:rowOff>
    </xdr:to>
    <xdr:cxnSp macro="">
      <xdr:nvCxnSpPr>
        <xdr:cNvPr id="320" name="直線コネクタ 319"/>
        <xdr:cNvCxnSpPr/>
      </xdr:nvCxnSpPr>
      <xdr:spPr>
        <a:xfrm flipV="1">
          <a:off x="14401800" y="10328084"/>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62199</xdr:rowOff>
    </xdr:from>
    <xdr:to>
      <xdr:col>21</xdr:col>
      <xdr:colOff>0</xdr:colOff>
      <xdr:row>60</xdr:row>
      <xdr:rowOff>74867</xdr:rowOff>
    </xdr:to>
    <xdr:cxnSp macro="">
      <xdr:nvCxnSpPr>
        <xdr:cNvPr id="323" name="直線コネクタ 322"/>
        <xdr:cNvCxnSpPr/>
      </xdr:nvCxnSpPr>
      <xdr:spPr>
        <a:xfrm>
          <a:off x="13512800" y="10349199"/>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88011</xdr:rowOff>
    </xdr:from>
    <xdr:to>
      <xdr:col>24</xdr:col>
      <xdr:colOff>609600</xdr:colOff>
      <xdr:row>61</xdr:row>
      <xdr:rowOff>18161</xdr:rowOff>
    </xdr:to>
    <xdr:sp macro="" textlink="">
      <xdr:nvSpPr>
        <xdr:cNvPr id="333" name="円/楕円 332"/>
        <xdr:cNvSpPr/>
      </xdr:nvSpPr>
      <xdr:spPr>
        <a:xfrm>
          <a:off x="169672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104538</xdr:rowOff>
    </xdr:from>
    <xdr:ext cx="762000" cy="259045"/>
    <xdr:sp macro="" textlink="">
      <xdr:nvSpPr>
        <xdr:cNvPr id="334" name="定員管理の状況該当値テキスト"/>
        <xdr:cNvSpPr txBox="1"/>
      </xdr:nvSpPr>
      <xdr:spPr>
        <a:xfrm>
          <a:off x="17106900" y="1022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26480</xdr:rowOff>
    </xdr:from>
    <xdr:to>
      <xdr:col>23</xdr:col>
      <xdr:colOff>457200</xdr:colOff>
      <xdr:row>60</xdr:row>
      <xdr:rowOff>128080</xdr:rowOff>
    </xdr:to>
    <xdr:sp macro="" textlink="">
      <xdr:nvSpPr>
        <xdr:cNvPr id="335" name="円/楕円 334"/>
        <xdr:cNvSpPr/>
      </xdr:nvSpPr>
      <xdr:spPr>
        <a:xfrm>
          <a:off x="16129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138257</xdr:rowOff>
    </xdr:from>
    <xdr:ext cx="736600" cy="259045"/>
    <xdr:sp macro="" textlink="">
      <xdr:nvSpPr>
        <xdr:cNvPr id="336" name="テキスト ボックス 335"/>
        <xdr:cNvSpPr txBox="1"/>
      </xdr:nvSpPr>
      <xdr:spPr>
        <a:xfrm>
          <a:off x="15798800" y="1008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161734</xdr:rowOff>
    </xdr:from>
    <xdr:to>
      <xdr:col>22</xdr:col>
      <xdr:colOff>254000</xdr:colOff>
      <xdr:row>60</xdr:row>
      <xdr:rowOff>91884</xdr:rowOff>
    </xdr:to>
    <xdr:sp macro="" textlink="">
      <xdr:nvSpPr>
        <xdr:cNvPr id="337" name="円/楕円 336"/>
        <xdr:cNvSpPr/>
      </xdr:nvSpPr>
      <xdr:spPr>
        <a:xfrm>
          <a:off x="15240000" y="102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102061</xdr:rowOff>
    </xdr:from>
    <xdr:ext cx="762000" cy="259045"/>
    <xdr:sp macro="" textlink="">
      <xdr:nvSpPr>
        <xdr:cNvPr id="338" name="テキスト ボックス 337"/>
        <xdr:cNvSpPr txBox="1"/>
      </xdr:nvSpPr>
      <xdr:spPr>
        <a:xfrm>
          <a:off x="14909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24067</xdr:rowOff>
    </xdr:from>
    <xdr:to>
      <xdr:col>21</xdr:col>
      <xdr:colOff>50800</xdr:colOff>
      <xdr:row>60</xdr:row>
      <xdr:rowOff>125667</xdr:rowOff>
    </xdr:to>
    <xdr:sp macro="" textlink="">
      <xdr:nvSpPr>
        <xdr:cNvPr id="339" name="円/楕円 338"/>
        <xdr:cNvSpPr/>
      </xdr:nvSpPr>
      <xdr:spPr>
        <a:xfrm>
          <a:off x="14351000" y="10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135844</xdr:rowOff>
    </xdr:from>
    <xdr:ext cx="762000" cy="259045"/>
    <xdr:sp macro="" textlink="">
      <xdr:nvSpPr>
        <xdr:cNvPr id="340" name="テキスト ボックス 339"/>
        <xdr:cNvSpPr txBox="1"/>
      </xdr:nvSpPr>
      <xdr:spPr>
        <a:xfrm>
          <a:off x="14020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11399</xdr:rowOff>
    </xdr:from>
    <xdr:to>
      <xdr:col>19</xdr:col>
      <xdr:colOff>533400</xdr:colOff>
      <xdr:row>60</xdr:row>
      <xdr:rowOff>112999</xdr:rowOff>
    </xdr:to>
    <xdr:sp macro="" textlink="">
      <xdr:nvSpPr>
        <xdr:cNvPr id="341" name="円/楕円 340"/>
        <xdr:cNvSpPr/>
      </xdr:nvSpPr>
      <xdr:spPr>
        <a:xfrm>
          <a:off x="13462000" y="102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123176</xdr:rowOff>
    </xdr:from>
    <xdr:ext cx="762000" cy="259045"/>
    <xdr:sp macro="" textlink="">
      <xdr:nvSpPr>
        <xdr:cNvPr id="342" name="テキスト ボックス 34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町債の新規発行の抑制など、財政健全化に向けた取組を進めてきた結果、前年度から</a:t>
          </a:r>
          <a:r>
            <a:rPr kumimoji="1" lang="en-US" altLang="ja-JP" sz="1200">
              <a:latin typeface="ＭＳ Ｐゴシック"/>
            </a:rPr>
            <a:t>0.8</a:t>
          </a:r>
          <a:r>
            <a:rPr kumimoji="1" lang="ja-JP" altLang="en-US" sz="1200">
              <a:latin typeface="ＭＳ Ｐゴシック"/>
            </a:rPr>
            <a:t>ポイントの改善となった。</a:t>
          </a:r>
        </a:p>
        <a:p>
          <a:r>
            <a:rPr kumimoji="1" lang="ja-JP" altLang="en-US" sz="1200">
              <a:latin typeface="ＭＳ Ｐゴシック"/>
            </a:rPr>
            <a:t>　しかしながら、Ｈ</a:t>
          </a:r>
          <a:r>
            <a:rPr kumimoji="1" lang="en-US" altLang="ja-JP" sz="1200">
              <a:latin typeface="ＭＳ Ｐゴシック"/>
            </a:rPr>
            <a:t>27</a:t>
          </a:r>
          <a:r>
            <a:rPr kumimoji="1" lang="ja-JP" altLang="en-US" sz="1200">
              <a:latin typeface="ＭＳ Ｐゴシック"/>
            </a:rPr>
            <a:t>から大型普通建設事業が集中しており、新規地方債の発行額が多額となり、借入残高も増加に転じている。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本比率については、今後増加していく推計となっていることから、引き続き事業の選択と集中により、将来世代に過度な財政負担を強いることがないよう</a:t>
          </a:r>
          <a:r>
            <a:rPr kumimoji="1" lang="ja-JP" altLang="ja-JP" sz="1200">
              <a:solidFill>
                <a:schemeClr val="dk1"/>
              </a:solidFill>
              <a:effectLst/>
              <a:latin typeface="+mn-lt"/>
              <a:ea typeface="+mn-ea"/>
              <a:cs typeface="+mn-cs"/>
            </a:rPr>
            <a:t>町債の発行抑制に努めていく。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165608</xdr:rowOff>
    </xdr:to>
    <xdr:cxnSp macro="">
      <xdr:nvCxnSpPr>
        <xdr:cNvPr id="373" name="直線コネクタ 372"/>
        <xdr:cNvCxnSpPr/>
      </xdr:nvCxnSpPr>
      <xdr:spPr>
        <a:xfrm flipV="1">
          <a:off x="16179800" y="69850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165608</xdr:rowOff>
    </xdr:from>
    <xdr:to>
      <xdr:col>23</xdr:col>
      <xdr:colOff>406400</xdr:colOff>
      <xdr:row>41</xdr:row>
      <xdr:rowOff>23114</xdr:rowOff>
    </xdr:to>
    <xdr:cxnSp macro="">
      <xdr:nvCxnSpPr>
        <xdr:cNvPr id="376" name="直線コネクタ 375"/>
        <xdr:cNvCxnSpPr/>
      </xdr:nvCxnSpPr>
      <xdr:spPr>
        <a:xfrm flipV="1">
          <a:off x="15290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90678</xdr:rowOff>
    </xdr:to>
    <xdr:cxnSp macro="">
      <xdr:nvCxnSpPr>
        <xdr:cNvPr id="379" name="直線コネクタ 378"/>
        <xdr:cNvCxnSpPr/>
      </xdr:nvCxnSpPr>
      <xdr:spPr>
        <a:xfrm flipV="1">
          <a:off x="14401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167894</xdr:rowOff>
    </xdr:to>
    <xdr:cxnSp macro="">
      <xdr:nvCxnSpPr>
        <xdr:cNvPr id="382" name="直線コネクタ 381"/>
        <xdr:cNvCxnSpPr/>
      </xdr:nvCxnSpPr>
      <xdr:spPr>
        <a:xfrm flipV="1">
          <a:off x="13512800" y="71201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2" name="円/楕円 39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393"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114808</xdr:rowOff>
    </xdr:from>
    <xdr:to>
      <xdr:col>23</xdr:col>
      <xdr:colOff>457200</xdr:colOff>
      <xdr:row>41</xdr:row>
      <xdr:rowOff>44958</xdr:rowOff>
    </xdr:to>
    <xdr:sp macro="" textlink="">
      <xdr:nvSpPr>
        <xdr:cNvPr id="394" name="円/楕円 393"/>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55135</xdr:rowOff>
    </xdr:from>
    <xdr:ext cx="736600" cy="259045"/>
    <xdr:sp macro="" textlink="">
      <xdr:nvSpPr>
        <xdr:cNvPr id="395" name="テキスト ボックス 394"/>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396" name="円/楕円 395"/>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397" name="テキスト ボックス 396"/>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398" name="円/楕円 397"/>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399" name="テキスト ボックス 398"/>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0" name="円/楕円 399"/>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401" name="テキスト ボックス 400"/>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地方債借入残高の削減のため、投資的経費の縮減や重点化により新規町債の発行を抑制してきたこと、今後計画されている公共事業へ向けた基金造成を進めたことなどにより、前年度に引き続き「比率なし」となった。</a:t>
          </a:r>
        </a:p>
        <a:p>
          <a:r>
            <a:rPr kumimoji="1" lang="ja-JP" altLang="en-US" sz="1200">
              <a:latin typeface="ＭＳ Ｐゴシック"/>
            </a:rPr>
            <a:t>　近年、大型普通建設事業実施していることから、新規地方債の発行額が多額となっており、今後は公債費が増加するなど将来負担増が見込まれる。</a:t>
          </a:r>
        </a:p>
        <a:p>
          <a:r>
            <a:rPr kumimoji="1" lang="ja-JP" altLang="en-US" sz="1200">
              <a:latin typeface="ＭＳ Ｐゴシック"/>
            </a:rPr>
            <a:t>　今後実施する事業については、将来世代に過度な財政負担を強いることがないよう留意し、町債の発行抑制に努めていく。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6,486
6,467
434.96
8,307,226
7,130,959
411,948
3,801,128
7,279,910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前年度に対し</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なったが</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状況である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投機的経費が増加したため、相対的に総額に占める人件費比率が低くなった</a:t>
          </a:r>
          <a:r>
            <a:rPr lang="ja-JP" altLang="en-US" sz="1100" b="0" i="0" baseline="0">
              <a:solidFill>
                <a:schemeClr val="dk1"/>
              </a:solidFill>
              <a:effectLst/>
              <a:latin typeface="+mn-lt"/>
              <a:ea typeface="+mn-ea"/>
              <a:cs typeface="+mn-cs"/>
            </a:rPr>
            <a:t>ところであるが、Ｈ</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はＨ</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水準に戻ったものである。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今後も職員定数管理の徹底を図り、効率的な財政運営に努める。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74422</xdr:rowOff>
    </xdr:from>
    <xdr:to>
      <xdr:col>7</xdr:col>
      <xdr:colOff>15875</xdr:colOff>
      <xdr:row>35</xdr:row>
      <xdr:rowOff>120142</xdr:rowOff>
    </xdr:to>
    <xdr:cxnSp macro="">
      <xdr:nvCxnSpPr>
        <xdr:cNvPr id="64" name="直線コネクタ 63"/>
        <xdr:cNvCxnSpPr/>
      </xdr:nvCxnSpPr>
      <xdr:spPr>
        <a:xfrm>
          <a:off x="3987800" y="60751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74422</xdr:rowOff>
    </xdr:from>
    <xdr:to>
      <xdr:col>5</xdr:col>
      <xdr:colOff>549275</xdr:colOff>
      <xdr:row>35</xdr:row>
      <xdr:rowOff>115570</xdr:rowOff>
    </xdr:to>
    <xdr:cxnSp macro="">
      <xdr:nvCxnSpPr>
        <xdr:cNvPr id="67" name="直線コネクタ 66"/>
        <xdr:cNvCxnSpPr/>
      </xdr:nvCxnSpPr>
      <xdr:spPr>
        <a:xfrm flipV="1">
          <a:off x="3098800" y="6075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83566</xdr:rowOff>
    </xdr:from>
    <xdr:to>
      <xdr:col>4</xdr:col>
      <xdr:colOff>346075</xdr:colOff>
      <xdr:row>35</xdr:row>
      <xdr:rowOff>115570</xdr:rowOff>
    </xdr:to>
    <xdr:cxnSp macro="">
      <xdr:nvCxnSpPr>
        <xdr:cNvPr id="70" name="直線コネクタ 69"/>
        <xdr:cNvCxnSpPr/>
      </xdr:nvCxnSpPr>
      <xdr:spPr>
        <a:xfrm>
          <a:off x="2209800" y="6084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35</xdr:row>
      <xdr:rowOff>147574</xdr:rowOff>
    </xdr:to>
    <xdr:cxnSp macro="">
      <xdr:nvCxnSpPr>
        <xdr:cNvPr id="73" name="直線コネクタ 72"/>
        <xdr:cNvCxnSpPr/>
      </xdr:nvCxnSpPr>
      <xdr:spPr>
        <a:xfrm flipV="1">
          <a:off x="1320800" y="6084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149369</xdr:rowOff>
    </xdr:from>
    <xdr:ext cx="762000" cy="259045"/>
    <xdr:sp macro="" textlink="">
      <xdr:nvSpPr>
        <xdr:cNvPr id="84" name="人件費該当値テキスト"/>
        <xdr:cNvSpPr txBox="1"/>
      </xdr:nvSpPr>
      <xdr:spPr>
        <a:xfrm>
          <a:off x="4914900" y="59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23622</xdr:rowOff>
    </xdr:from>
    <xdr:to>
      <xdr:col>5</xdr:col>
      <xdr:colOff>600075</xdr:colOff>
      <xdr:row>35</xdr:row>
      <xdr:rowOff>125222</xdr:rowOff>
    </xdr:to>
    <xdr:sp macro="" textlink="">
      <xdr:nvSpPr>
        <xdr:cNvPr id="85" name="円/楕円 84"/>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135399</xdr:rowOff>
    </xdr:from>
    <xdr:ext cx="736600" cy="259045"/>
    <xdr:sp macro="" textlink="">
      <xdr:nvSpPr>
        <xdr:cNvPr id="86" name="テキスト ボックス 85"/>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91" name="円/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ポイント上回っている状況である。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他団体と比較してかかり増しとなっているのは、地域情報基盤施設の維持管理経費など</a:t>
          </a:r>
          <a:r>
            <a:rPr kumimoji="1" lang="ja-JP" altLang="ja-JP" sz="1100">
              <a:solidFill>
                <a:schemeClr val="dk1"/>
              </a:solidFill>
              <a:effectLst/>
              <a:latin typeface="+mn-lt"/>
              <a:ea typeface="+mn-ea"/>
              <a:cs typeface="+mn-cs"/>
            </a:rPr>
            <a:t>であるが、</a:t>
          </a:r>
          <a:r>
            <a:rPr kumimoji="1" lang="ja-JP" altLang="en-US" sz="110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事務の効率化を図り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物件費全般の</a:t>
          </a:r>
          <a:r>
            <a:rPr lang="ja-JP" altLang="ja-JP" sz="1100" b="0" i="0" baseline="0">
              <a:solidFill>
                <a:schemeClr val="dk1"/>
              </a:solidFill>
              <a:effectLst/>
              <a:latin typeface="+mn-lt"/>
              <a:ea typeface="+mn-ea"/>
              <a:cs typeface="+mn-cs"/>
            </a:rPr>
            <a:t>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54610</xdr:rowOff>
    </xdr:to>
    <xdr:cxnSp macro="">
      <xdr:nvCxnSpPr>
        <xdr:cNvPr id="125" name="直線コネクタ 124"/>
        <xdr:cNvCxnSpPr/>
      </xdr:nvCxnSpPr>
      <xdr:spPr>
        <a:xfrm>
          <a:off x="15671800" y="2908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85090</xdr:rowOff>
    </xdr:to>
    <xdr:cxnSp macro="">
      <xdr:nvCxnSpPr>
        <xdr:cNvPr id="128" name="直線コネクタ 127"/>
        <xdr:cNvCxnSpPr/>
      </xdr:nvCxnSpPr>
      <xdr:spPr>
        <a:xfrm flipV="1">
          <a:off x="14782800" y="2908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85090</xdr:rowOff>
    </xdr:to>
    <xdr:cxnSp macro="">
      <xdr:nvCxnSpPr>
        <xdr:cNvPr id="131" name="直線コネクタ 130"/>
        <xdr:cNvCxnSpPr/>
      </xdr:nvCxnSpPr>
      <xdr:spPr>
        <a:xfrm>
          <a:off x="13893800" y="295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39370</xdr:rowOff>
    </xdr:to>
    <xdr:cxnSp macro="">
      <xdr:nvCxnSpPr>
        <xdr:cNvPr id="134" name="直線コネクタ 133"/>
        <xdr:cNvCxnSpPr/>
      </xdr:nvCxnSpPr>
      <xdr:spPr>
        <a:xfrm>
          <a:off x="13004800" y="2870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6" name="円/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7" name="テキスト ボックス 146"/>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48" name="円/楕円 147"/>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49" name="テキスト ボックス 148"/>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0" name="円/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臨時福祉給付金などの増により</a:t>
          </a:r>
          <a:r>
            <a:rPr lang="ja-JP" altLang="ja-JP" sz="1100" b="0" i="0" baseline="0">
              <a:solidFill>
                <a:schemeClr val="dk1"/>
              </a:solidFill>
              <a:effectLst/>
              <a:latin typeface="+mn-lt"/>
              <a:ea typeface="+mn-ea"/>
              <a:cs typeface="+mn-cs"/>
            </a:rPr>
            <a:t>前年比で</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ポイント増加した。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ポイント上回っ</a:t>
          </a:r>
          <a:r>
            <a:rPr lang="ja-JP" altLang="en-US" sz="1100" b="0" i="0" baseline="0">
              <a:solidFill>
                <a:schemeClr val="dk1"/>
              </a:solidFill>
              <a:effectLst/>
              <a:latin typeface="+mn-lt"/>
              <a:ea typeface="+mn-ea"/>
              <a:cs typeface="+mn-cs"/>
            </a:rPr>
            <a:t>ている状況であり、引き続き適正な給付に留意する必要がある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57</xdr:row>
      <xdr:rowOff>167822</xdr:rowOff>
    </xdr:to>
    <xdr:cxnSp macro="">
      <xdr:nvCxnSpPr>
        <xdr:cNvPr id="187" name="直線コネクタ 186"/>
        <xdr:cNvCxnSpPr/>
      </xdr:nvCxnSpPr>
      <xdr:spPr>
        <a:xfrm>
          <a:off x="3987800" y="98914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57</xdr:row>
      <xdr:rowOff>118835</xdr:rowOff>
    </xdr:to>
    <xdr:cxnSp macro="">
      <xdr:nvCxnSpPr>
        <xdr:cNvPr id="190" name="直線コネクタ 189"/>
        <xdr:cNvCxnSpPr/>
      </xdr:nvCxnSpPr>
      <xdr:spPr>
        <a:xfrm>
          <a:off x="3098800" y="95649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12700</xdr:rowOff>
    </xdr:to>
    <xdr:cxnSp macro="">
      <xdr:nvCxnSpPr>
        <xdr:cNvPr id="193" name="直線コネクタ 192"/>
        <xdr:cNvCxnSpPr/>
      </xdr:nvCxnSpPr>
      <xdr:spPr>
        <a:xfrm flipV="1">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12700</xdr:rowOff>
    </xdr:to>
    <xdr:cxnSp macro="">
      <xdr:nvCxnSpPr>
        <xdr:cNvPr id="196" name="直線コネクタ 195"/>
        <xdr:cNvCxnSpPr/>
      </xdr:nvCxnSpPr>
      <xdr:spPr>
        <a:xfrm>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117022</xdr:rowOff>
    </xdr:from>
    <xdr:to>
      <xdr:col>7</xdr:col>
      <xdr:colOff>66675</xdr:colOff>
      <xdr:row>58</xdr:row>
      <xdr:rowOff>47172</xdr:rowOff>
    </xdr:to>
    <xdr:sp macro="" textlink="">
      <xdr:nvSpPr>
        <xdr:cNvPr id="206" name="円/楕円 205"/>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89099</xdr:rowOff>
    </xdr:from>
    <xdr:ext cx="762000" cy="259045"/>
    <xdr:sp macro="" textlink="">
      <xdr:nvSpPr>
        <xdr:cNvPr id="207"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08" name="円/楕円 207"/>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09" name="テキスト ボックス 20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0" name="円/楕円 209"/>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11" name="テキスト ボックス 210"/>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4" name="円/楕円 213"/>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5" name="テキスト ボックス 214"/>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ポイントの減となったものの、依然として類似団体平均を</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ポイントと大きく上回っている。</a:t>
          </a:r>
          <a:endParaRPr lang="ja-JP" altLang="ja-JP" sz="1400">
            <a:effectLst/>
          </a:endParaRPr>
        </a:p>
        <a:p>
          <a:pPr rtl="0"/>
          <a:r>
            <a:rPr lang="ja-JP" altLang="ja-JP" sz="1100" b="0" i="0" baseline="0">
              <a:solidFill>
                <a:schemeClr val="dk1"/>
              </a:solidFill>
              <a:effectLst/>
              <a:latin typeface="+mn-lt"/>
              <a:ea typeface="+mn-ea"/>
              <a:cs typeface="+mn-cs"/>
            </a:rPr>
            <a:t>　主な要因は、基金積立金、繰出金など</a:t>
          </a:r>
          <a:r>
            <a:rPr lang="ja-JP" altLang="en-US" sz="1100" b="0" i="0" baseline="0">
              <a:solidFill>
                <a:schemeClr val="dk1"/>
              </a:solidFill>
              <a:effectLst/>
              <a:latin typeface="+mn-lt"/>
              <a:ea typeface="+mn-ea"/>
              <a:cs typeface="+mn-cs"/>
            </a:rPr>
            <a:t>の支出</a:t>
          </a:r>
          <a:r>
            <a:rPr lang="ja-JP" altLang="ja-JP" sz="1100" b="0" i="0" baseline="0">
              <a:solidFill>
                <a:schemeClr val="dk1"/>
              </a:solidFill>
              <a:effectLst/>
              <a:latin typeface="+mn-lt"/>
              <a:ea typeface="+mn-ea"/>
              <a:cs typeface="+mn-cs"/>
            </a:rPr>
            <a:t>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127000</xdr:rowOff>
    </xdr:to>
    <xdr:cxnSp macro="">
      <xdr:nvCxnSpPr>
        <xdr:cNvPr id="243" name="直線コネクタ 242"/>
        <xdr:cNvCxnSpPr/>
      </xdr:nvCxnSpPr>
      <xdr:spPr>
        <a:xfrm flipV="1">
          <a:off x="15671800" y="1004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12700</xdr:rowOff>
    </xdr:to>
    <xdr:cxnSp macro="">
      <xdr:nvCxnSpPr>
        <xdr:cNvPr id="246" name="直線コネクタ 245"/>
        <xdr:cNvCxnSpPr/>
      </xdr:nvCxnSpPr>
      <xdr:spPr>
        <a:xfrm flipV="1">
          <a:off x="14782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59</xdr:row>
      <xdr:rowOff>12700</xdr:rowOff>
    </xdr:to>
    <xdr:cxnSp macro="">
      <xdr:nvCxnSpPr>
        <xdr:cNvPr id="249" name="直線コネクタ 248"/>
        <xdr:cNvCxnSpPr/>
      </xdr:nvCxnSpPr>
      <xdr:spPr>
        <a:xfrm>
          <a:off x="13893800" y="100482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92710</xdr:rowOff>
    </xdr:from>
    <xdr:to>
      <xdr:col>20</xdr:col>
      <xdr:colOff>158750</xdr:colOff>
      <xdr:row>58</xdr:row>
      <xdr:rowOff>104140</xdr:rowOff>
    </xdr:to>
    <xdr:cxnSp macro="">
      <xdr:nvCxnSpPr>
        <xdr:cNvPr id="252" name="直線コネクタ 251"/>
        <xdr:cNvCxnSpPr/>
      </xdr:nvCxnSpPr>
      <xdr:spPr>
        <a:xfrm>
          <a:off x="13004800" y="10036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2" name="円/楕円 261"/>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3"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4" name="円/楕円 26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5" name="テキスト ボックス 26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66" name="円/楕円 265"/>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67" name="テキスト ボックス 266"/>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68" name="円/楕円 267"/>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69" name="テキスト ボックス 268"/>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41910</xdr:rowOff>
    </xdr:from>
    <xdr:to>
      <xdr:col>19</xdr:col>
      <xdr:colOff>6350</xdr:colOff>
      <xdr:row>58</xdr:row>
      <xdr:rowOff>143510</xdr:rowOff>
    </xdr:to>
    <xdr:sp macro="" textlink="">
      <xdr:nvSpPr>
        <xdr:cNvPr id="270" name="円/楕円 269"/>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128287</xdr:rowOff>
    </xdr:from>
    <xdr:ext cx="762000" cy="259045"/>
    <xdr:sp macro="" textlink="">
      <xdr:nvSpPr>
        <xdr:cNvPr id="271" name="テキスト ボックス 270"/>
        <xdr:cNvSpPr txBox="1"/>
      </xdr:nvSpPr>
      <xdr:spPr>
        <a:xfrm>
          <a:off x="12623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なったが</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ポイント上回っている</a:t>
          </a:r>
          <a:r>
            <a:rPr lang="ja-JP" altLang="en-US" sz="1100" b="0" i="0" baseline="0">
              <a:solidFill>
                <a:schemeClr val="dk1"/>
              </a:solidFill>
              <a:effectLst/>
              <a:latin typeface="+mn-lt"/>
              <a:ea typeface="+mn-ea"/>
              <a:cs typeface="+mn-cs"/>
            </a:rPr>
            <a:t>状況である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人口減少対策に係る各種助成事業によるものであるが、対象事業</a:t>
          </a:r>
          <a:r>
            <a:rPr lang="ja-JP" altLang="en-US" sz="1100" b="0" i="0" baseline="0">
              <a:solidFill>
                <a:schemeClr val="dk1"/>
              </a:solidFill>
              <a:effectLst/>
              <a:latin typeface="+mn-lt"/>
              <a:ea typeface="+mn-ea"/>
              <a:cs typeface="+mn-cs"/>
            </a:rPr>
            <a:t>を精査し、</a:t>
          </a:r>
          <a:r>
            <a:rPr lang="ja-JP" altLang="ja-JP" sz="1100" b="0" i="0" baseline="0">
              <a:solidFill>
                <a:schemeClr val="dk1"/>
              </a:solidFill>
              <a:effectLst/>
              <a:latin typeface="+mn-lt"/>
              <a:ea typeface="+mn-ea"/>
              <a:cs typeface="+mn-cs"/>
            </a:rPr>
            <a:t>経費の増嵩を抑制を図る。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92710</xdr:rowOff>
    </xdr:to>
    <xdr:cxnSp macro="">
      <xdr:nvCxnSpPr>
        <xdr:cNvPr id="301" name="直線コネクタ 300"/>
        <xdr:cNvCxnSpPr/>
      </xdr:nvCxnSpPr>
      <xdr:spPr>
        <a:xfrm flipV="1">
          <a:off x="15671800" y="64226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92710</xdr:rowOff>
    </xdr:to>
    <xdr:cxnSp macro="">
      <xdr:nvCxnSpPr>
        <xdr:cNvPr id="304" name="直線コネクタ 303"/>
        <xdr:cNvCxnSpPr/>
      </xdr:nvCxnSpPr>
      <xdr:spPr>
        <a:xfrm>
          <a:off x="14782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69850</xdr:rowOff>
    </xdr:to>
    <xdr:cxnSp macro="">
      <xdr:nvCxnSpPr>
        <xdr:cNvPr id="307" name="直線コネクタ 306"/>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74422</xdr:rowOff>
    </xdr:to>
    <xdr:cxnSp macro="">
      <xdr:nvCxnSpPr>
        <xdr:cNvPr id="310" name="直線コネクタ 309"/>
        <xdr:cNvCxnSpPr/>
      </xdr:nvCxnSpPr>
      <xdr:spPr>
        <a:xfrm flipV="1">
          <a:off x="13004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0" name="円/楕円 319"/>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1"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2" name="円/楕円 32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3" name="テキスト ボックス 32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4" name="円/楕円 323"/>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5" name="テキスト ボックス 324"/>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26" name="円/楕円 325"/>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27" name="テキスト ボックス 326"/>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28" name="円/楕円 327"/>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29" name="テキスト ボックス 328"/>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前年度との比較では</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ポイントの減であり、類似団体平均を</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これまで公債費の抑制に取り組んだ結果であるが、</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より大型普通建設事業が</a:t>
          </a:r>
          <a:r>
            <a:rPr lang="ja-JP" altLang="en-US" sz="1100" b="0" i="0" baseline="0">
              <a:solidFill>
                <a:schemeClr val="dk1"/>
              </a:solidFill>
              <a:effectLst/>
              <a:latin typeface="+mn-lt"/>
              <a:ea typeface="+mn-ea"/>
              <a:cs typeface="+mn-cs"/>
            </a:rPr>
            <a:t>増加したことに伴い</a:t>
          </a:r>
          <a:r>
            <a:rPr lang="ja-JP" altLang="ja-JP" sz="1100" b="0" i="0" baseline="0">
              <a:solidFill>
                <a:schemeClr val="dk1"/>
              </a:solidFill>
              <a:effectLst/>
              <a:latin typeface="+mn-lt"/>
              <a:ea typeface="+mn-ea"/>
              <a:cs typeface="+mn-cs"/>
            </a:rPr>
            <a:t>新規地方債の発行額が</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、借入残高も増加に転じ</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据え置き期間終了後は</a:t>
          </a:r>
          <a:r>
            <a:rPr lang="ja-JP" altLang="ja-JP" sz="1100" b="0" i="0" baseline="0">
              <a:solidFill>
                <a:schemeClr val="dk1"/>
              </a:solidFill>
              <a:effectLst/>
              <a:latin typeface="+mn-lt"/>
              <a:ea typeface="+mn-ea"/>
              <a:cs typeface="+mn-cs"/>
            </a:rPr>
            <a:t>公債費が増加していく推計となっていることから、引き続き事業の選択と集中により、将来世代に過度な財政負担を強いることがないよう努める。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78994</xdr:rowOff>
    </xdr:to>
    <xdr:cxnSp macro="">
      <xdr:nvCxnSpPr>
        <xdr:cNvPr id="359" name="直線コネクタ 358"/>
        <xdr:cNvCxnSpPr/>
      </xdr:nvCxnSpPr>
      <xdr:spPr>
        <a:xfrm flipV="1">
          <a:off x="3987800" y="132440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120142</xdr:rowOff>
    </xdr:to>
    <xdr:cxnSp macro="">
      <xdr:nvCxnSpPr>
        <xdr:cNvPr id="362" name="直線コネクタ 361"/>
        <xdr:cNvCxnSpPr/>
      </xdr:nvCxnSpPr>
      <xdr:spPr>
        <a:xfrm flipV="1">
          <a:off x="3098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78</xdr:row>
      <xdr:rowOff>35561</xdr:rowOff>
    </xdr:to>
    <xdr:cxnSp macro="">
      <xdr:nvCxnSpPr>
        <xdr:cNvPr id="365" name="直線コネクタ 364"/>
        <xdr:cNvCxnSpPr/>
      </xdr:nvCxnSpPr>
      <xdr:spPr>
        <a:xfrm flipV="1">
          <a:off x="2209800" y="133217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94996</xdr:rowOff>
    </xdr:to>
    <xdr:cxnSp macro="">
      <xdr:nvCxnSpPr>
        <xdr:cNvPr id="368" name="直線コネクタ 367"/>
        <xdr:cNvCxnSpPr/>
      </xdr:nvCxnSpPr>
      <xdr:spPr>
        <a:xfrm flipV="1">
          <a:off x="1320800" y="134086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78" name="円/楕円 377"/>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79"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0" name="円/楕円 379"/>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1" name="テキスト ボックス 380"/>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82" name="円/楕円 381"/>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83" name="テキスト ボックス 382"/>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84" name="円/楕円 383"/>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85" name="テキスト ボックス 384"/>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86" name="円/楕円 385"/>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87" name="テキスト ボックス 386"/>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となったが、類似団体</a:t>
          </a:r>
          <a:r>
            <a:rPr lang="ja-JP" altLang="en-US" sz="1100" b="0" i="0" baseline="0">
              <a:solidFill>
                <a:schemeClr val="dk1"/>
              </a:solidFill>
              <a:effectLst/>
              <a:latin typeface="+mn-lt"/>
              <a:ea typeface="+mn-ea"/>
              <a:cs typeface="+mn-cs"/>
            </a:rPr>
            <a:t>との差は</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まで縮まった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公債費総額が減少</a:t>
          </a:r>
          <a:r>
            <a:rPr lang="ja-JP" altLang="en-US" sz="1100" b="0" i="0" baseline="0">
              <a:solidFill>
                <a:schemeClr val="dk1"/>
              </a:solidFill>
              <a:effectLst/>
              <a:latin typeface="+mn-lt"/>
              <a:ea typeface="+mn-ea"/>
              <a:cs typeface="+mn-cs"/>
            </a:rPr>
            <a:t>（前年比▲</a:t>
          </a:r>
          <a:r>
            <a:rPr lang="en-US" altLang="ja-JP" sz="1100" b="0" i="0" baseline="0">
              <a:solidFill>
                <a:schemeClr val="dk1"/>
              </a:solidFill>
              <a:effectLst/>
              <a:latin typeface="+mn-lt"/>
              <a:ea typeface="+mn-ea"/>
              <a:cs typeface="+mn-cs"/>
            </a:rPr>
            <a:t>6.6</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したことから、相対的に増加したものである。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157480</xdr:rowOff>
    </xdr:to>
    <xdr:cxnSp macro="">
      <xdr:nvCxnSpPr>
        <xdr:cNvPr id="420" name="直線コネクタ 419"/>
        <xdr:cNvCxnSpPr/>
      </xdr:nvCxnSpPr>
      <xdr:spPr>
        <a:xfrm>
          <a:off x="15671800" y="131343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127000</xdr:rowOff>
    </xdr:to>
    <xdr:cxnSp macro="">
      <xdr:nvCxnSpPr>
        <xdr:cNvPr id="423" name="直線コネクタ 422"/>
        <xdr:cNvCxnSpPr/>
      </xdr:nvCxnSpPr>
      <xdr:spPr>
        <a:xfrm flipV="1">
          <a:off x="14782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16511</xdr:rowOff>
    </xdr:from>
    <xdr:to>
      <xdr:col>21</xdr:col>
      <xdr:colOff>361950</xdr:colOff>
      <xdr:row>76</xdr:row>
      <xdr:rowOff>127000</xdr:rowOff>
    </xdr:to>
    <xdr:cxnSp macro="">
      <xdr:nvCxnSpPr>
        <xdr:cNvPr id="426" name="直線コネクタ 425"/>
        <xdr:cNvCxnSpPr/>
      </xdr:nvCxnSpPr>
      <xdr:spPr>
        <a:xfrm>
          <a:off x="13893800" y="130467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76</xdr:row>
      <xdr:rowOff>35561</xdr:rowOff>
    </xdr:to>
    <xdr:cxnSp macro="">
      <xdr:nvCxnSpPr>
        <xdr:cNvPr id="429" name="直線コネクタ 428"/>
        <xdr:cNvCxnSpPr/>
      </xdr:nvCxnSpPr>
      <xdr:spPr>
        <a:xfrm flipV="1">
          <a:off x="13004800" y="13046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9" name="円/楕円 438"/>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78757</xdr:rowOff>
    </xdr:from>
    <xdr:ext cx="762000" cy="259045"/>
    <xdr:sp macro="" textlink="">
      <xdr:nvSpPr>
        <xdr:cNvPr id="440" name="公債費以外該当値テキスト"/>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1" name="円/楕円 440"/>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42" name="テキスト ボックス 441"/>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3" name="円/楕円 442"/>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44" name="テキスト ボックス 443"/>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137160</xdr:rowOff>
    </xdr:from>
    <xdr:to>
      <xdr:col>20</xdr:col>
      <xdr:colOff>209550</xdr:colOff>
      <xdr:row>76</xdr:row>
      <xdr:rowOff>67311</xdr:rowOff>
    </xdr:to>
    <xdr:sp macro="" textlink="">
      <xdr:nvSpPr>
        <xdr:cNvPr id="445" name="円/楕円 444"/>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46" name="テキスト ボックス 445"/>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7" name="円/楕円 446"/>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48" name="テキスト ボックス 447"/>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岩手県葛巻町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136912</xdr:rowOff>
    </xdr:from>
    <xdr:to>
      <xdr:col>4</xdr:col>
      <xdr:colOff>1117600</xdr:colOff>
      <xdr:row>16</xdr:row>
      <xdr:rowOff>152079</xdr:rowOff>
    </xdr:to>
    <xdr:cxnSp macro="">
      <xdr:nvCxnSpPr>
        <xdr:cNvPr id="46" name="直線コネクタ 45"/>
        <xdr:cNvCxnSpPr/>
      </xdr:nvCxnSpPr>
      <xdr:spPr bwMode="auto">
        <a:xfrm flipV="1">
          <a:off x="5003800" y="2927737"/>
          <a:ext cx="647700" cy="1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121689</xdr:rowOff>
    </xdr:from>
    <xdr:ext cx="762000" cy="259045"/>
    <xdr:sp macro="" textlink="">
      <xdr:nvSpPr>
        <xdr:cNvPr id="47" name="人口1人当たり決算額の推移平均値テキスト130"/>
        <xdr:cNvSpPr txBox="1"/>
      </xdr:nvSpPr>
      <xdr:spPr>
        <a:xfrm>
          <a:off x="5740400" y="2912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152079</xdr:rowOff>
    </xdr:from>
    <xdr:to>
      <xdr:col>4</xdr:col>
      <xdr:colOff>469900</xdr:colOff>
      <xdr:row>17</xdr:row>
      <xdr:rowOff>6124</xdr:rowOff>
    </xdr:to>
    <xdr:cxnSp macro="">
      <xdr:nvCxnSpPr>
        <xdr:cNvPr id="49" name="直線コネクタ 48"/>
        <xdr:cNvCxnSpPr/>
      </xdr:nvCxnSpPr>
      <xdr:spPr bwMode="auto">
        <a:xfrm flipV="1">
          <a:off x="4305300" y="2942904"/>
          <a:ext cx="698500" cy="25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6124</xdr:rowOff>
    </xdr:from>
    <xdr:to>
      <xdr:col>3</xdr:col>
      <xdr:colOff>904875</xdr:colOff>
      <xdr:row>17</xdr:row>
      <xdr:rowOff>44032</xdr:rowOff>
    </xdr:to>
    <xdr:cxnSp macro="">
      <xdr:nvCxnSpPr>
        <xdr:cNvPr id="52" name="直線コネクタ 51"/>
        <xdr:cNvCxnSpPr/>
      </xdr:nvCxnSpPr>
      <xdr:spPr bwMode="auto">
        <a:xfrm flipV="1">
          <a:off x="3606800" y="2968399"/>
          <a:ext cx="698500" cy="3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6318</xdr:rowOff>
    </xdr:from>
    <xdr:to>
      <xdr:col>3</xdr:col>
      <xdr:colOff>206375</xdr:colOff>
      <xdr:row>17</xdr:row>
      <xdr:rowOff>44032</xdr:rowOff>
    </xdr:to>
    <xdr:cxnSp macro="">
      <xdr:nvCxnSpPr>
        <xdr:cNvPr id="55" name="直線コネクタ 54"/>
        <xdr:cNvCxnSpPr/>
      </xdr:nvCxnSpPr>
      <xdr:spPr bwMode="auto">
        <a:xfrm>
          <a:off x="2908300" y="2968593"/>
          <a:ext cx="698500" cy="3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86112</xdr:rowOff>
    </xdr:from>
    <xdr:to>
      <xdr:col>5</xdr:col>
      <xdr:colOff>34925</xdr:colOff>
      <xdr:row>17</xdr:row>
      <xdr:rowOff>16262</xdr:rowOff>
    </xdr:to>
    <xdr:sp macro="" textlink="">
      <xdr:nvSpPr>
        <xdr:cNvPr id="65" name="円/楕円 64"/>
        <xdr:cNvSpPr/>
      </xdr:nvSpPr>
      <xdr:spPr bwMode="auto">
        <a:xfrm>
          <a:off x="5600700" y="287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102639</xdr:rowOff>
    </xdr:from>
    <xdr:ext cx="762000" cy="259045"/>
    <xdr:sp macro="" textlink="">
      <xdr:nvSpPr>
        <xdr:cNvPr id="66" name="人口1人当たり決算額の推移該当値テキスト130"/>
        <xdr:cNvSpPr txBox="1"/>
      </xdr:nvSpPr>
      <xdr:spPr>
        <a:xfrm>
          <a:off x="5740400" y="272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176,599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101279</xdr:rowOff>
    </xdr:from>
    <xdr:to>
      <xdr:col>4</xdr:col>
      <xdr:colOff>520700</xdr:colOff>
      <xdr:row>17</xdr:row>
      <xdr:rowOff>31429</xdr:rowOff>
    </xdr:to>
    <xdr:sp macro="" textlink="">
      <xdr:nvSpPr>
        <xdr:cNvPr id="67" name="円/楕円 66"/>
        <xdr:cNvSpPr/>
      </xdr:nvSpPr>
      <xdr:spPr bwMode="auto">
        <a:xfrm>
          <a:off x="4953000" y="2892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41606</xdr:rowOff>
    </xdr:from>
    <xdr:ext cx="736600" cy="259045"/>
    <xdr:sp macro="" textlink="">
      <xdr:nvSpPr>
        <xdr:cNvPr id="68" name="テキスト ボックス 67"/>
        <xdr:cNvSpPr txBox="1"/>
      </xdr:nvSpPr>
      <xdr:spPr>
        <a:xfrm>
          <a:off x="4622800" y="2660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126774</xdr:rowOff>
    </xdr:from>
    <xdr:to>
      <xdr:col>3</xdr:col>
      <xdr:colOff>955675</xdr:colOff>
      <xdr:row>17</xdr:row>
      <xdr:rowOff>56924</xdr:rowOff>
    </xdr:to>
    <xdr:sp macro="" textlink="">
      <xdr:nvSpPr>
        <xdr:cNvPr id="69" name="円/楕円 68"/>
        <xdr:cNvSpPr/>
      </xdr:nvSpPr>
      <xdr:spPr bwMode="auto">
        <a:xfrm>
          <a:off x="4254500" y="291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41701</xdr:rowOff>
    </xdr:from>
    <xdr:ext cx="762000" cy="259045"/>
    <xdr:sp macro="" textlink="">
      <xdr:nvSpPr>
        <xdr:cNvPr id="70" name="テキスト ボックス 69"/>
        <xdr:cNvSpPr txBox="1"/>
      </xdr:nvSpPr>
      <xdr:spPr>
        <a:xfrm>
          <a:off x="3924300" y="300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164682</xdr:rowOff>
    </xdr:from>
    <xdr:to>
      <xdr:col>3</xdr:col>
      <xdr:colOff>257175</xdr:colOff>
      <xdr:row>17</xdr:row>
      <xdr:rowOff>94832</xdr:rowOff>
    </xdr:to>
    <xdr:sp macro="" textlink="">
      <xdr:nvSpPr>
        <xdr:cNvPr id="71" name="円/楕円 70"/>
        <xdr:cNvSpPr/>
      </xdr:nvSpPr>
      <xdr:spPr bwMode="auto">
        <a:xfrm>
          <a:off x="3556000" y="295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79609</xdr:rowOff>
    </xdr:from>
    <xdr:ext cx="762000" cy="259045"/>
    <xdr:sp macro="" textlink="">
      <xdr:nvSpPr>
        <xdr:cNvPr id="72" name="テキスト ボックス 71"/>
        <xdr:cNvSpPr txBox="1"/>
      </xdr:nvSpPr>
      <xdr:spPr>
        <a:xfrm>
          <a:off x="3225800" y="304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162,851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126968</xdr:rowOff>
    </xdr:from>
    <xdr:to>
      <xdr:col>2</xdr:col>
      <xdr:colOff>692150</xdr:colOff>
      <xdr:row>17</xdr:row>
      <xdr:rowOff>57118</xdr:rowOff>
    </xdr:to>
    <xdr:sp macro="" textlink="">
      <xdr:nvSpPr>
        <xdr:cNvPr id="73" name="円/楕円 72"/>
        <xdr:cNvSpPr/>
      </xdr:nvSpPr>
      <xdr:spPr bwMode="auto">
        <a:xfrm>
          <a:off x="2857500" y="291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67295</xdr:rowOff>
    </xdr:from>
    <xdr:ext cx="762000" cy="259045"/>
    <xdr:sp macro="" textlink="">
      <xdr:nvSpPr>
        <xdr:cNvPr id="74" name="テキスト ボックス 73"/>
        <xdr:cNvSpPr txBox="1"/>
      </xdr:nvSpPr>
      <xdr:spPr>
        <a:xfrm>
          <a:off x="2527300" y="26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39653</xdr:rowOff>
    </xdr:from>
    <xdr:to>
      <xdr:col>4</xdr:col>
      <xdr:colOff>1117600</xdr:colOff>
      <xdr:row>36</xdr:row>
      <xdr:rowOff>74302</xdr:rowOff>
    </xdr:to>
    <xdr:cxnSp macro="">
      <xdr:nvCxnSpPr>
        <xdr:cNvPr id="109" name="直線コネクタ 108"/>
        <xdr:cNvCxnSpPr/>
      </xdr:nvCxnSpPr>
      <xdr:spPr bwMode="auto">
        <a:xfrm>
          <a:off x="5003800" y="6992903"/>
          <a:ext cx="647700" cy="3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39653</xdr:rowOff>
    </xdr:from>
    <xdr:to>
      <xdr:col>4</xdr:col>
      <xdr:colOff>469900</xdr:colOff>
      <xdr:row>36</xdr:row>
      <xdr:rowOff>70623</xdr:rowOff>
    </xdr:to>
    <xdr:cxnSp macro="">
      <xdr:nvCxnSpPr>
        <xdr:cNvPr id="112" name="直線コネクタ 111"/>
        <xdr:cNvCxnSpPr/>
      </xdr:nvCxnSpPr>
      <xdr:spPr bwMode="auto">
        <a:xfrm flipV="1">
          <a:off x="4305300" y="6992903"/>
          <a:ext cx="698500" cy="30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312601</xdr:rowOff>
    </xdr:from>
    <xdr:to>
      <xdr:col>3</xdr:col>
      <xdr:colOff>904875</xdr:colOff>
      <xdr:row>36</xdr:row>
      <xdr:rowOff>70623</xdr:rowOff>
    </xdr:to>
    <xdr:cxnSp macro="">
      <xdr:nvCxnSpPr>
        <xdr:cNvPr id="115" name="直線コネクタ 114"/>
        <xdr:cNvCxnSpPr/>
      </xdr:nvCxnSpPr>
      <xdr:spPr bwMode="auto">
        <a:xfrm>
          <a:off x="3606800" y="6922951"/>
          <a:ext cx="698500" cy="10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308944</xdr:rowOff>
    </xdr:from>
    <xdr:to>
      <xdr:col>3</xdr:col>
      <xdr:colOff>206375</xdr:colOff>
      <xdr:row>35</xdr:row>
      <xdr:rowOff>312601</xdr:rowOff>
    </xdr:to>
    <xdr:cxnSp macro="">
      <xdr:nvCxnSpPr>
        <xdr:cNvPr id="118" name="直線コネクタ 117"/>
        <xdr:cNvCxnSpPr/>
      </xdr:nvCxnSpPr>
      <xdr:spPr bwMode="auto">
        <a:xfrm>
          <a:off x="2908300" y="6919294"/>
          <a:ext cx="6985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23502</xdr:rowOff>
    </xdr:from>
    <xdr:to>
      <xdr:col>5</xdr:col>
      <xdr:colOff>34925</xdr:colOff>
      <xdr:row>36</xdr:row>
      <xdr:rowOff>125102</xdr:rowOff>
    </xdr:to>
    <xdr:sp macro="" textlink="">
      <xdr:nvSpPr>
        <xdr:cNvPr id="128" name="円/楕円 127"/>
        <xdr:cNvSpPr/>
      </xdr:nvSpPr>
      <xdr:spPr bwMode="auto">
        <a:xfrm>
          <a:off x="5600700" y="697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338479</xdr:rowOff>
    </xdr:from>
    <xdr:ext cx="762000" cy="259045"/>
    <xdr:sp macro="" textlink="">
      <xdr:nvSpPr>
        <xdr:cNvPr id="129" name="人口1人当たり決算額の推移該当値テキスト445"/>
        <xdr:cNvSpPr txBox="1"/>
      </xdr:nvSpPr>
      <xdr:spPr>
        <a:xfrm>
          <a:off x="5740400" y="69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331753</xdr:rowOff>
    </xdr:from>
    <xdr:to>
      <xdr:col>4</xdr:col>
      <xdr:colOff>520700</xdr:colOff>
      <xdr:row>36</xdr:row>
      <xdr:rowOff>90453</xdr:rowOff>
    </xdr:to>
    <xdr:sp macro="" textlink="">
      <xdr:nvSpPr>
        <xdr:cNvPr id="130" name="円/楕円 129"/>
        <xdr:cNvSpPr/>
      </xdr:nvSpPr>
      <xdr:spPr bwMode="auto">
        <a:xfrm>
          <a:off x="4953000" y="694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75230</xdr:rowOff>
    </xdr:from>
    <xdr:ext cx="736600" cy="259045"/>
    <xdr:sp macro="" textlink="">
      <xdr:nvSpPr>
        <xdr:cNvPr id="131" name="テキスト ボックス 130"/>
        <xdr:cNvSpPr txBox="1"/>
      </xdr:nvSpPr>
      <xdr:spPr>
        <a:xfrm>
          <a:off x="4622800" y="7028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26,774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19823</xdr:rowOff>
    </xdr:from>
    <xdr:to>
      <xdr:col>3</xdr:col>
      <xdr:colOff>955675</xdr:colOff>
      <xdr:row>36</xdr:row>
      <xdr:rowOff>121423</xdr:rowOff>
    </xdr:to>
    <xdr:sp macro="" textlink="">
      <xdr:nvSpPr>
        <xdr:cNvPr id="132" name="円/楕円 131"/>
        <xdr:cNvSpPr/>
      </xdr:nvSpPr>
      <xdr:spPr bwMode="auto">
        <a:xfrm>
          <a:off x="4254500" y="6973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106200</xdr:rowOff>
    </xdr:from>
    <xdr:ext cx="762000" cy="259045"/>
    <xdr:sp macro="" textlink="">
      <xdr:nvSpPr>
        <xdr:cNvPr id="133" name="テキスト ボックス 132"/>
        <xdr:cNvSpPr txBox="1"/>
      </xdr:nvSpPr>
      <xdr:spPr>
        <a:xfrm>
          <a:off x="3924300" y="705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261801</xdr:rowOff>
    </xdr:from>
    <xdr:to>
      <xdr:col>3</xdr:col>
      <xdr:colOff>257175</xdr:colOff>
      <xdr:row>36</xdr:row>
      <xdr:rowOff>20501</xdr:rowOff>
    </xdr:to>
    <xdr:sp macro="" textlink="">
      <xdr:nvSpPr>
        <xdr:cNvPr id="134" name="円/楕円 133"/>
        <xdr:cNvSpPr/>
      </xdr:nvSpPr>
      <xdr:spPr bwMode="auto">
        <a:xfrm>
          <a:off x="3556000" y="6872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5278</xdr:rowOff>
    </xdr:from>
    <xdr:ext cx="762000" cy="259045"/>
    <xdr:sp macro="" textlink="">
      <xdr:nvSpPr>
        <xdr:cNvPr id="135" name="テキスト ボックス 134"/>
        <xdr:cNvSpPr txBox="1"/>
      </xdr:nvSpPr>
      <xdr:spPr>
        <a:xfrm>
          <a:off x="3225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258144</xdr:rowOff>
    </xdr:from>
    <xdr:to>
      <xdr:col>2</xdr:col>
      <xdr:colOff>692150</xdr:colOff>
      <xdr:row>36</xdr:row>
      <xdr:rowOff>16844</xdr:rowOff>
    </xdr:to>
    <xdr:sp macro="" textlink="">
      <xdr:nvSpPr>
        <xdr:cNvPr id="136" name="円/楕円 135"/>
        <xdr:cNvSpPr/>
      </xdr:nvSpPr>
      <xdr:spPr bwMode="auto">
        <a:xfrm>
          <a:off x="2857500" y="6868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1621</xdr:rowOff>
    </xdr:from>
    <xdr:ext cx="762000" cy="259045"/>
    <xdr:sp macro="" textlink="">
      <xdr:nvSpPr>
        <xdr:cNvPr id="137" name="テキスト ボックス 136"/>
        <xdr:cNvSpPr txBox="1"/>
      </xdr:nvSpPr>
      <xdr:spPr>
        <a:xfrm>
          <a:off x="2527300" y="69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6,486
6,467
434.96
8,307,226
7,130,959
411,948
3,801,128
7,279,910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26810</xdr:rowOff>
    </xdr:from>
    <xdr:to>
      <xdr:col>6</xdr:col>
      <xdr:colOff>511175</xdr:colOff>
      <xdr:row>36</xdr:row>
      <xdr:rowOff>73574</xdr:rowOff>
    </xdr:to>
    <xdr:cxnSp macro="">
      <xdr:nvCxnSpPr>
        <xdr:cNvPr id="61" name="直線コネクタ 60"/>
        <xdr:cNvCxnSpPr/>
      </xdr:nvCxnSpPr>
      <xdr:spPr>
        <a:xfrm flipV="1">
          <a:off x="3797300" y="6199010"/>
          <a:ext cx="8382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55994</xdr:rowOff>
    </xdr:from>
    <xdr:to>
      <xdr:col>5</xdr:col>
      <xdr:colOff>358775</xdr:colOff>
      <xdr:row>36</xdr:row>
      <xdr:rowOff>73574</xdr:rowOff>
    </xdr:to>
    <xdr:cxnSp macro="">
      <xdr:nvCxnSpPr>
        <xdr:cNvPr id="64" name="直線コネクタ 63"/>
        <xdr:cNvCxnSpPr/>
      </xdr:nvCxnSpPr>
      <xdr:spPr>
        <a:xfrm>
          <a:off x="2908300" y="6228194"/>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55994</xdr:rowOff>
    </xdr:from>
    <xdr:to>
      <xdr:col>4</xdr:col>
      <xdr:colOff>155575</xdr:colOff>
      <xdr:row>36</xdr:row>
      <xdr:rowOff>99375</xdr:rowOff>
    </xdr:to>
    <xdr:cxnSp macro="">
      <xdr:nvCxnSpPr>
        <xdr:cNvPr id="67" name="直線コネクタ 66"/>
        <xdr:cNvCxnSpPr/>
      </xdr:nvCxnSpPr>
      <xdr:spPr>
        <a:xfrm flipV="1">
          <a:off x="2019300" y="6228194"/>
          <a:ext cx="889000" cy="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2845</xdr:rowOff>
    </xdr:from>
    <xdr:to>
      <xdr:col>2</xdr:col>
      <xdr:colOff>638175</xdr:colOff>
      <xdr:row>36</xdr:row>
      <xdr:rowOff>99375</xdr:rowOff>
    </xdr:to>
    <xdr:cxnSp macro="">
      <xdr:nvCxnSpPr>
        <xdr:cNvPr id="70" name="直線コネクタ 69"/>
        <xdr:cNvCxnSpPr/>
      </xdr:nvCxnSpPr>
      <xdr:spPr>
        <a:xfrm>
          <a:off x="1130300" y="6175045"/>
          <a:ext cx="889000" cy="9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147460</xdr:rowOff>
    </xdr:from>
    <xdr:to>
      <xdr:col>6</xdr:col>
      <xdr:colOff>561975</xdr:colOff>
      <xdr:row>36</xdr:row>
      <xdr:rowOff>77610</xdr:rowOff>
    </xdr:to>
    <xdr:sp macro="" textlink="">
      <xdr:nvSpPr>
        <xdr:cNvPr id="80" name="円/楕円 79"/>
        <xdr:cNvSpPr/>
      </xdr:nvSpPr>
      <xdr:spPr>
        <a:xfrm>
          <a:off x="4584700" y="61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125887</xdr:rowOff>
    </xdr:from>
    <xdr:ext cx="599010" cy="259045"/>
    <xdr:sp macro="" textlink="">
      <xdr:nvSpPr>
        <xdr:cNvPr id="81" name="人件費該当値テキスト"/>
        <xdr:cNvSpPr txBox="1"/>
      </xdr:nvSpPr>
      <xdr:spPr>
        <a:xfrm>
          <a:off x="4686300" y="612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22774</xdr:rowOff>
    </xdr:from>
    <xdr:to>
      <xdr:col>5</xdr:col>
      <xdr:colOff>409575</xdr:colOff>
      <xdr:row>36</xdr:row>
      <xdr:rowOff>124374</xdr:rowOff>
    </xdr:to>
    <xdr:sp macro="" textlink="">
      <xdr:nvSpPr>
        <xdr:cNvPr id="82" name="円/楕円 81"/>
        <xdr:cNvSpPr/>
      </xdr:nvSpPr>
      <xdr:spPr>
        <a:xfrm>
          <a:off x="3746500" y="61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115501</xdr:rowOff>
    </xdr:from>
    <xdr:ext cx="599010" cy="259045"/>
    <xdr:sp macro="" textlink="">
      <xdr:nvSpPr>
        <xdr:cNvPr id="83" name="テキスト ボックス 82"/>
        <xdr:cNvSpPr txBox="1"/>
      </xdr:nvSpPr>
      <xdr:spPr>
        <a:xfrm>
          <a:off x="3497794" y="628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5194</xdr:rowOff>
    </xdr:from>
    <xdr:to>
      <xdr:col>4</xdr:col>
      <xdr:colOff>206375</xdr:colOff>
      <xdr:row>36</xdr:row>
      <xdr:rowOff>106794</xdr:rowOff>
    </xdr:to>
    <xdr:sp macro="" textlink="">
      <xdr:nvSpPr>
        <xdr:cNvPr id="84" name="円/楕円 83"/>
        <xdr:cNvSpPr/>
      </xdr:nvSpPr>
      <xdr:spPr>
        <a:xfrm>
          <a:off x="2857500" y="61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97921</xdr:rowOff>
    </xdr:from>
    <xdr:ext cx="599010" cy="259045"/>
    <xdr:sp macro="" textlink="">
      <xdr:nvSpPr>
        <xdr:cNvPr id="85" name="テキスト ボックス 84"/>
        <xdr:cNvSpPr txBox="1"/>
      </xdr:nvSpPr>
      <xdr:spPr>
        <a:xfrm>
          <a:off x="2608794" y="62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48575</xdr:rowOff>
    </xdr:from>
    <xdr:to>
      <xdr:col>3</xdr:col>
      <xdr:colOff>3175</xdr:colOff>
      <xdr:row>36</xdr:row>
      <xdr:rowOff>150175</xdr:rowOff>
    </xdr:to>
    <xdr:sp macro="" textlink="">
      <xdr:nvSpPr>
        <xdr:cNvPr id="86" name="円/楕円 85"/>
        <xdr:cNvSpPr/>
      </xdr:nvSpPr>
      <xdr:spPr>
        <a:xfrm>
          <a:off x="1968500" y="62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141302</xdr:rowOff>
    </xdr:from>
    <xdr:ext cx="599010" cy="259045"/>
    <xdr:sp macro="" textlink="">
      <xdr:nvSpPr>
        <xdr:cNvPr id="87" name="テキスト ボックス 86"/>
        <xdr:cNvSpPr txBox="1"/>
      </xdr:nvSpPr>
      <xdr:spPr>
        <a:xfrm>
          <a:off x="1719794" y="631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123495</xdr:rowOff>
    </xdr:from>
    <xdr:to>
      <xdr:col>1</xdr:col>
      <xdr:colOff>485775</xdr:colOff>
      <xdr:row>36</xdr:row>
      <xdr:rowOff>53645</xdr:rowOff>
    </xdr:to>
    <xdr:sp macro="" textlink="">
      <xdr:nvSpPr>
        <xdr:cNvPr id="88" name="円/楕円 87"/>
        <xdr:cNvSpPr/>
      </xdr:nvSpPr>
      <xdr:spPr>
        <a:xfrm>
          <a:off x="1079500" y="61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44772</xdr:rowOff>
    </xdr:from>
    <xdr:ext cx="599010" cy="259045"/>
    <xdr:sp macro="" textlink="">
      <xdr:nvSpPr>
        <xdr:cNvPr id="89" name="テキスト ボックス 88"/>
        <xdr:cNvSpPr txBox="1"/>
      </xdr:nvSpPr>
      <xdr:spPr>
        <a:xfrm>
          <a:off x="830794" y="621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6053</xdr:rowOff>
    </xdr:from>
    <xdr:to>
      <xdr:col>6</xdr:col>
      <xdr:colOff>511175</xdr:colOff>
      <xdr:row>55</xdr:row>
      <xdr:rowOff>121183</xdr:rowOff>
    </xdr:to>
    <xdr:cxnSp macro="">
      <xdr:nvCxnSpPr>
        <xdr:cNvPr id="119" name="直線コネクタ 118"/>
        <xdr:cNvCxnSpPr/>
      </xdr:nvCxnSpPr>
      <xdr:spPr>
        <a:xfrm flipV="1">
          <a:off x="3797300" y="9435803"/>
          <a:ext cx="838200" cy="1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121183</xdr:rowOff>
    </xdr:from>
    <xdr:to>
      <xdr:col>5</xdr:col>
      <xdr:colOff>358775</xdr:colOff>
      <xdr:row>55</xdr:row>
      <xdr:rowOff>145552</xdr:rowOff>
    </xdr:to>
    <xdr:cxnSp macro="">
      <xdr:nvCxnSpPr>
        <xdr:cNvPr id="122" name="直線コネクタ 121"/>
        <xdr:cNvCxnSpPr/>
      </xdr:nvCxnSpPr>
      <xdr:spPr>
        <a:xfrm flipV="1">
          <a:off x="2908300" y="9550933"/>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145552</xdr:rowOff>
    </xdr:from>
    <xdr:to>
      <xdr:col>4</xdr:col>
      <xdr:colOff>155575</xdr:colOff>
      <xdr:row>55</xdr:row>
      <xdr:rowOff>164846</xdr:rowOff>
    </xdr:to>
    <xdr:cxnSp macro="">
      <xdr:nvCxnSpPr>
        <xdr:cNvPr id="125" name="直線コネクタ 124"/>
        <xdr:cNvCxnSpPr/>
      </xdr:nvCxnSpPr>
      <xdr:spPr>
        <a:xfrm flipV="1">
          <a:off x="2019300" y="9575302"/>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164846</xdr:rowOff>
    </xdr:from>
    <xdr:to>
      <xdr:col>2</xdr:col>
      <xdr:colOff>638175</xdr:colOff>
      <xdr:row>57</xdr:row>
      <xdr:rowOff>1474</xdr:rowOff>
    </xdr:to>
    <xdr:cxnSp macro="">
      <xdr:nvCxnSpPr>
        <xdr:cNvPr id="128" name="直線コネクタ 127"/>
        <xdr:cNvCxnSpPr/>
      </xdr:nvCxnSpPr>
      <xdr:spPr>
        <a:xfrm flipV="1">
          <a:off x="1130300" y="9594596"/>
          <a:ext cx="889000" cy="17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126703</xdr:rowOff>
    </xdr:from>
    <xdr:to>
      <xdr:col>6</xdr:col>
      <xdr:colOff>561975</xdr:colOff>
      <xdr:row>55</xdr:row>
      <xdr:rowOff>56853</xdr:rowOff>
    </xdr:to>
    <xdr:sp macro="" textlink="">
      <xdr:nvSpPr>
        <xdr:cNvPr id="138" name="円/楕円 137"/>
        <xdr:cNvSpPr/>
      </xdr:nvSpPr>
      <xdr:spPr>
        <a:xfrm>
          <a:off x="4584700" y="93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149580</xdr:rowOff>
    </xdr:from>
    <xdr:ext cx="599010" cy="259045"/>
    <xdr:sp macro="" textlink="">
      <xdr:nvSpPr>
        <xdr:cNvPr id="139" name="物件費該当値テキスト"/>
        <xdr:cNvSpPr txBox="1"/>
      </xdr:nvSpPr>
      <xdr:spPr>
        <a:xfrm>
          <a:off x="4686300" y="923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145,039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70383</xdr:rowOff>
    </xdr:from>
    <xdr:to>
      <xdr:col>5</xdr:col>
      <xdr:colOff>409575</xdr:colOff>
      <xdr:row>56</xdr:row>
      <xdr:rowOff>533</xdr:rowOff>
    </xdr:to>
    <xdr:sp macro="" textlink="">
      <xdr:nvSpPr>
        <xdr:cNvPr id="140" name="円/楕円 139"/>
        <xdr:cNvSpPr/>
      </xdr:nvSpPr>
      <xdr:spPr>
        <a:xfrm>
          <a:off x="3746500" y="95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17060</xdr:rowOff>
    </xdr:from>
    <xdr:ext cx="599010" cy="259045"/>
    <xdr:sp macro="" textlink="">
      <xdr:nvSpPr>
        <xdr:cNvPr id="141" name="テキスト ボックス 140"/>
        <xdr:cNvSpPr txBox="1"/>
      </xdr:nvSpPr>
      <xdr:spPr>
        <a:xfrm>
          <a:off x="3497794" y="92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129,930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94752</xdr:rowOff>
    </xdr:from>
    <xdr:to>
      <xdr:col>4</xdr:col>
      <xdr:colOff>206375</xdr:colOff>
      <xdr:row>56</xdr:row>
      <xdr:rowOff>24902</xdr:rowOff>
    </xdr:to>
    <xdr:sp macro="" textlink="">
      <xdr:nvSpPr>
        <xdr:cNvPr id="142" name="円/楕円 141"/>
        <xdr:cNvSpPr/>
      </xdr:nvSpPr>
      <xdr:spPr>
        <a:xfrm>
          <a:off x="2857500" y="95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41429</xdr:rowOff>
    </xdr:from>
    <xdr:ext cx="599010" cy="259045"/>
    <xdr:sp macro="" textlink="">
      <xdr:nvSpPr>
        <xdr:cNvPr id="143" name="テキスト ボックス 142"/>
        <xdr:cNvSpPr txBox="1"/>
      </xdr:nvSpPr>
      <xdr:spPr>
        <a:xfrm>
          <a:off x="2608794" y="92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114046</xdr:rowOff>
    </xdr:from>
    <xdr:to>
      <xdr:col>3</xdr:col>
      <xdr:colOff>3175</xdr:colOff>
      <xdr:row>56</xdr:row>
      <xdr:rowOff>44196</xdr:rowOff>
    </xdr:to>
    <xdr:sp macro="" textlink="">
      <xdr:nvSpPr>
        <xdr:cNvPr id="144" name="円/楕円 143"/>
        <xdr:cNvSpPr/>
      </xdr:nvSpPr>
      <xdr:spPr>
        <a:xfrm>
          <a:off x="1968500" y="95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60723</xdr:rowOff>
    </xdr:from>
    <xdr:ext cx="599010" cy="259045"/>
    <xdr:sp macro="" textlink="">
      <xdr:nvSpPr>
        <xdr:cNvPr id="145" name="テキスト ボックス 144"/>
        <xdr:cNvSpPr txBox="1"/>
      </xdr:nvSpPr>
      <xdr:spPr>
        <a:xfrm>
          <a:off x="1719794" y="93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122124</xdr:rowOff>
    </xdr:from>
    <xdr:to>
      <xdr:col>1</xdr:col>
      <xdr:colOff>485775</xdr:colOff>
      <xdr:row>57</xdr:row>
      <xdr:rowOff>52274</xdr:rowOff>
    </xdr:to>
    <xdr:sp macro="" textlink="">
      <xdr:nvSpPr>
        <xdr:cNvPr id="146" name="円/楕円 145"/>
        <xdr:cNvSpPr/>
      </xdr:nvSpPr>
      <xdr:spPr>
        <a:xfrm>
          <a:off x="1079500" y="97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43401</xdr:rowOff>
    </xdr:from>
    <xdr:ext cx="599010" cy="259045"/>
    <xdr:sp macro="" textlink="">
      <xdr:nvSpPr>
        <xdr:cNvPr id="147" name="テキスト ボックス 146"/>
        <xdr:cNvSpPr txBox="1"/>
      </xdr:nvSpPr>
      <xdr:spPr>
        <a:xfrm>
          <a:off x="830794" y="981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50363</xdr:rowOff>
    </xdr:from>
    <xdr:to>
      <xdr:col>6</xdr:col>
      <xdr:colOff>511175</xdr:colOff>
      <xdr:row>76</xdr:row>
      <xdr:rowOff>16233</xdr:rowOff>
    </xdr:to>
    <xdr:cxnSp macro="">
      <xdr:nvCxnSpPr>
        <xdr:cNvPr id="174" name="直線コネクタ 173"/>
        <xdr:cNvCxnSpPr/>
      </xdr:nvCxnSpPr>
      <xdr:spPr>
        <a:xfrm>
          <a:off x="3797300" y="12909113"/>
          <a:ext cx="838200" cy="1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50363</xdr:rowOff>
    </xdr:from>
    <xdr:to>
      <xdr:col>5</xdr:col>
      <xdr:colOff>358775</xdr:colOff>
      <xdr:row>75</xdr:row>
      <xdr:rowOff>85430</xdr:rowOff>
    </xdr:to>
    <xdr:cxnSp macro="">
      <xdr:nvCxnSpPr>
        <xdr:cNvPr id="177" name="直線コネクタ 176"/>
        <xdr:cNvCxnSpPr/>
      </xdr:nvCxnSpPr>
      <xdr:spPr>
        <a:xfrm flipV="1">
          <a:off x="2908300" y="12909113"/>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50866</xdr:rowOff>
    </xdr:from>
    <xdr:to>
      <xdr:col>4</xdr:col>
      <xdr:colOff>155575</xdr:colOff>
      <xdr:row>75</xdr:row>
      <xdr:rowOff>85430</xdr:rowOff>
    </xdr:to>
    <xdr:cxnSp macro="">
      <xdr:nvCxnSpPr>
        <xdr:cNvPr id="180" name="直線コネクタ 179"/>
        <xdr:cNvCxnSpPr/>
      </xdr:nvCxnSpPr>
      <xdr:spPr>
        <a:xfrm>
          <a:off x="2019300" y="12909616"/>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50866</xdr:rowOff>
    </xdr:from>
    <xdr:to>
      <xdr:col>2</xdr:col>
      <xdr:colOff>638175</xdr:colOff>
      <xdr:row>76</xdr:row>
      <xdr:rowOff>99626</xdr:rowOff>
    </xdr:to>
    <xdr:cxnSp macro="">
      <xdr:nvCxnSpPr>
        <xdr:cNvPr id="183" name="直線コネクタ 182"/>
        <xdr:cNvCxnSpPr/>
      </xdr:nvCxnSpPr>
      <xdr:spPr>
        <a:xfrm flipV="1">
          <a:off x="1130300" y="12909616"/>
          <a:ext cx="889000" cy="22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136883</xdr:rowOff>
    </xdr:from>
    <xdr:to>
      <xdr:col>6</xdr:col>
      <xdr:colOff>561975</xdr:colOff>
      <xdr:row>76</xdr:row>
      <xdr:rowOff>67033</xdr:rowOff>
    </xdr:to>
    <xdr:sp macro="" textlink="">
      <xdr:nvSpPr>
        <xdr:cNvPr id="193" name="円/楕円 192"/>
        <xdr:cNvSpPr/>
      </xdr:nvSpPr>
      <xdr:spPr>
        <a:xfrm>
          <a:off x="4584700" y="129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159760</xdr:rowOff>
    </xdr:from>
    <xdr:ext cx="534377" cy="259045"/>
    <xdr:sp macro="" textlink="">
      <xdr:nvSpPr>
        <xdr:cNvPr id="194" name="維持補修費該当値テキスト"/>
        <xdr:cNvSpPr txBox="1"/>
      </xdr:nvSpPr>
      <xdr:spPr>
        <a:xfrm>
          <a:off x="4686300" y="1284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171013</xdr:rowOff>
    </xdr:from>
    <xdr:to>
      <xdr:col>5</xdr:col>
      <xdr:colOff>409575</xdr:colOff>
      <xdr:row>75</xdr:row>
      <xdr:rowOff>101163</xdr:rowOff>
    </xdr:to>
    <xdr:sp macro="" textlink="">
      <xdr:nvSpPr>
        <xdr:cNvPr id="195" name="円/楕円 194"/>
        <xdr:cNvSpPr/>
      </xdr:nvSpPr>
      <xdr:spPr>
        <a:xfrm>
          <a:off x="3746500" y="128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117690</xdr:rowOff>
    </xdr:from>
    <xdr:ext cx="534377" cy="259045"/>
    <xdr:sp macro="" textlink="">
      <xdr:nvSpPr>
        <xdr:cNvPr id="196" name="テキスト ボックス 195"/>
        <xdr:cNvSpPr txBox="1"/>
      </xdr:nvSpPr>
      <xdr:spPr>
        <a:xfrm>
          <a:off x="3530111" y="126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34630</xdr:rowOff>
    </xdr:from>
    <xdr:to>
      <xdr:col>4</xdr:col>
      <xdr:colOff>206375</xdr:colOff>
      <xdr:row>75</xdr:row>
      <xdr:rowOff>136230</xdr:rowOff>
    </xdr:to>
    <xdr:sp macro="" textlink="">
      <xdr:nvSpPr>
        <xdr:cNvPr id="197" name="円/楕円 196"/>
        <xdr:cNvSpPr/>
      </xdr:nvSpPr>
      <xdr:spPr>
        <a:xfrm>
          <a:off x="2857500" y="128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152757</xdr:rowOff>
    </xdr:from>
    <xdr:ext cx="534377" cy="259045"/>
    <xdr:sp macro="" textlink="">
      <xdr:nvSpPr>
        <xdr:cNvPr id="198" name="テキスト ボックス 197"/>
        <xdr:cNvSpPr txBox="1"/>
      </xdr:nvSpPr>
      <xdr:spPr>
        <a:xfrm>
          <a:off x="2641111" y="1266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66</xdr:rowOff>
    </xdr:from>
    <xdr:to>
      <xdr:col>3</xdr:col>
      <xdr:colOff>3175</xdr:colOff>
      <xdr:row>75</xdr:row>
      <xdr:rowOff>101666</xdr:rowOff>
    </xdr:to>
    <xdr:sp macro="" textlink="">
      <xdr:nvSpPr>
        <xdr:cNvPr id="199" name="円/楕円 198"/>
        <xdr:cNvSpPr/>
      </xdr:nvSpPr>
      <xdr:spPr>
        <a:xfrm>
          <a:off x="1968500" y="128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118193</xdr:rowOff>
    </xdr:from>
    <xdr:ext cx="534377" cy="259045"/>
    <xdr:sp macro="" textlink="">
      <xdr:nvSpPr>
        <xdr:cNvPr id="200" name="テキスト ボックス 199"/>
        <xdr:cNvSpPr txBox="1"/>
      </xdr:nvSpPr>
      <xdr:spPr>
        <a:xfrm>
          <a:off x="1752111" y="126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48826</xdr:rowOff>
    </xdr:from>
    <xdr:to>
      <xdr:col>1</xdr:col>
      <xdr:colOff>485775</xdr:colOff>
      <xdr:row>76</xdr:row>
      <xdr:rowOff>150426</xdr:rowOff>
    </xdr:to>
    <xdr:sp macro="" textlink="">
      <xdr:nvSpPr>
        <xdr:cNvPr id="201" name="円/楕円 200"/>
        <xdr:cNvSpPr/>
      </xdr:nvSpPr>
      <xdr:spPr>
        <a:xfrm>
          <a:off x="1079500" y="130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166953</xdr:rowOff>
    </xdr:from>
    <xdr:ext cx="534377" cy="259045"/>
    <xdr:sp macro="" textlink="">
      <xdr:nvSpPr>
        <xdr:cNvPr id="202" name="テキスト ボックス 201"/>
        <xdr:cNvSpPr txBox="1"/>
      </xdr:nvSpPr>
      <xdr:spPr>
        <a:xfrm>
          <a:off x="863111" y="128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11700</xdr:rowOff>
    </xdr:from>
    <xdr:to>
      <xdr:col>6</xdr:col>
      <xdr:colOff>511175</xdr:colOff>
      <xdr:row>95</xdr:row>
      <xdr:rowOff>126850</xdr:rowOff>
    </xdr:to>
    <xdr:cxnSp macro="">
      <xdr:nvCxnSpPr>
        <xdr:cNvPr id="234" name="直線コネクタ 233"/>
        <xdr:cNvCxnSpPr/>
      </xdr:nvCxnSpPr>
      <xdr:spPr>
        <a:xfrm flipV="1">
          <a:off x="3797300" y="16299450"/>
          <a:ext cx="838200" cy="1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126850</xdr:rowOff>
    </xdr:from>
    <xdr:to>
      <xdr:col>5</xdr:col>
      <xdr:colOff>358775</xdr:colOff>
      <xdr:row>96</xdr:row>
      <xdr:rowOff>152600</xdr:rowOff>
    </xdr:to>
    <xdr:cxnSp macro="">
      <xdr:nvCxnSpPr>
        <xdr:cNvPr id="237" name="直線コネクタ 236"/>
        <xdr:cNvCxnSpPr/>
      </xdr:nvCxnSpPr>
      <xdr:spPr>
        <a:xfrm flipV="1">
          <a:off x="2908300" y="16414600"/>
          <a:ext cx="889000" cy="19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152600</xdr:rowOff>
    </xdr:from>
    <xdr:to>
      <xdr:col>4</xdr:col>
      <xdr:colOff>155575</xdr:colOff>
      <xdr:row>97</xdr:row>
      <xdr:rowOff>25808</xdr:rowOff>
    </xdr:to>
    <xdr:cxnSp macro="">
      <xdr:nvCxnSpPr>
        <xdr:cNvPr id="240" name="直線コネクタ 239"/>
        <xdr:cNvCxnSpPr/>
      </xdr:nvCxnSpPr>
      <xdr:spPr>
        <a:xfrm flipV="1">
          <a:off x="2019300" y="16611800"/>
          <a:ext cx="8890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25808</xdr:rowOff>
    </xdr:from>
    <xdr:to>
      <xdr:col>2</xdr:col>
      <xdr:colOff>638175</xdr:colOff>
      <xdr:row>97</xdr:row>
      <xdr:rowOff>116529</xdr:rowOff>
    </xdr:to>
    <xdr:cxnSp macro="">
      <xdr:nvCxnSpPr>
        <xdr:cNvPr id="243" name="直線コネクタ 242"/>
        <xdr:cNvCxnSpPr/>
      </xdr:nvCxnSpPr>
      <xdr:spPr>
        <a:xfrm flipV="1">
          <a:off x="1130300" y="16656458"/>
          <a:ext cx="889000" cy="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132350</xdr:rowOff>
    </xdr:from>
    <xdr:to>
      <xdr:col>6</xdr:col>
      <xdr:colOff>561975</xdr:colOff>
      <xdr:row>95</xdr:row>
      <xdr:rowOff>62500</xdr:rowOff>
    </xdr:to>
    <xdr:sp macro="" textlink="">
      <xdr:nvSpPr>
        <xdr:cNvPr id="253" name="円/楕円 252"/>
        <xdr:cNvSpPr/>
      </xdr:nvSpPr>
      <xdr:spPr>
        <a:xfrm>
          <a:off x="4584700" y="162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155227</xdr:rowOff>
    </xdr:from>
    <xdr:ext cx="534377" cy="259045"/>
    <xdr:sp macro="" textlink="">
      <xdr:nvSpPr>
        <xdr:cNvPr id="254" name="扶助費該当値テキスト"/>
        <xdr:cNvSpPr txBox="1"/>
      </xdr:nvSpPr>
      <xdr:spPr>
        <a:xfrm>
          <a:off x="4686300" y="1610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76050</xdr:rowOff>
    </xdr:from>
    <xdr:to>
      <xdr:col>5</xdr:col>
      <xdr:colOff>409575</xdr:colOff>
      <xdr:row>96</xdr:row>
      <xdr:rowOff>6200</xdr:rowOff>
    </xdr:to>
    <xdr:sp macro="" textlink="">
      <xdr:nvSpPr>
        <xdr:cNvPr id="255" name="円/楕円 254"/>
        <xdr:cNvSpPr/>
      </xdr:nvSpPr>
      <xdr:spPr>
        <a:xfrm>
          <a:off x="3746500" y="163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22727</xdr:rowOff>
    </xdr:from>
    <xdr:ext cx="534377" cy="259045"/>
    <xdr:sp macro="" textlink="">
      <xdr:nvSpPr>
        <xdr:cNvPr id="256" name="テキスト ボックス 255"/>
        <xdr:cNvSpPr txBox="1"/>
      </xdr:nvSpPr>
      <xdr:spPr>
        <a:xfrm>
          <a:off x="3530111" y="1613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101800</xdr:rowOff>
    </xdr:from>
    <xdr:to>
      <xdr:col>4</xdr:col>
      <xdr:colOff>206375</xdr:colOff>
      <xdr:row>97</xdr:row>
      <xdr:rowOff>31950</xdr:rowOff>
    </xdr:to>
    <xdr:sp macro="" textlink="">
      <xdr:nvSpPr>
        <xdr:cNvPr id="257" name="円/楕円 256"/>
        <xdr:cNvSpPr/>
      </xdr:nvSpPr>
      <xdr:spPr>
        <a:xfrm>
          <a:off x="2857500" y="165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48477</xdr:rowOff>
    </xdr:from>
    <xdr:ext cx="534377" cy="259045"/>
    <xdr:sp macro="" textlink="">
      <xdr:nvSpPr>
        <xdr:cNvPr id="258" name="テキスト ボックス 257"/>
        <xdr:cNvSpPr txBox="1"/>
      </xdr:nvSpPr>
      <xdr:spPr>
        <a:xfrm>
          <a:off x="2641111" y="163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146458</xdr:rowOff>
    </xdr:from>
    <xdr:to>
      <xdr:col>3</xdr:col>
      <xdr:colOff>3175</xdr:colOff>
      <xdr:row>97</xdr:row>
      <xdr:rowOff>76608</xdr:rowOff>
    </xdr:to>
    <xdr:sp macro="" textlink="">
      <xdr:nvSpPr>
        <xdr:cNvPr id="259" name="円/楕円 258"/>
        <xdr:cNvSpPr/>
      </xdr:nvSpPr>
      <xdr:spPr>
        <a:xfrm>
          <a:off x="1968500" y="166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93135</xdr:rowOff>
    </xdr:from>
    <xdr:ext cx="534377" cy="259045"/>
    <xdr:sp macro="" textlink="">
      <xdr:nvSpPr>
        <xdr:cNvPr id="260" name="テキスト ボックス 259"/>
        <xdr:cNvSpPr txBox="1"/>
      </xdr:nvSpPr>
      <xdr:spPr>
        <a:xfrm>
          <a:off x="1752111" y="163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65729</xdr:rowOff>
    </xdr:from>
    <xdr:to>
      <xdr:col>1</xdr:col>
      <xdr:colOff>485775</xdr:colOff>
      <xdr:row>97</xdr:row>
      <xdr:rowOff>167329</xdr:rowOff>
    </xdr:to>
    <xdr:sp macro="" textlink="">
      <xdr:nvSpPr>
        <xdr:cNvPr id="261" name="円/楕円 260"/>
        <xdr:cNvSpPr/>
      </xdr:nvSpPr>
      <xdr:spPr>
        <a:xfrm>
          <a:off x="1079500" y="166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12406</xdr:rowOff>
    </xdr:from>
    <xdr:ext cx="534377" cy="259045"/>
    <xdr:sp macro="" textlink="">
      <xdr:nvSpPr>
        <xdr:cNvPr id="262" name="テキスト ボックス 261"/>
        <xdr:cNvSpPr txBox="1"/>
      </xdr:nvSpPr>
      <xdr:spPr>
        <a:xfrm>
          <a:off x="863111" y="1647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132133</xdr:rowOff>
    </xdr:from>
    <xdr:to>
      <xdr:col>15</xdr:col>
      <xdr:colOff>180975</xdr:colOff>
      <xdr:row>36</xdr:row>
      <xdr:rowOff>49856</xdr:rowOff>
    </xdr:to>
    <xdr:cxnSp macro="">
      <xdr:nvCxnSpPr>
        <xdr:cNvPr id="291" name="直線コネクタ 290"/>
        <xdr:cNvCxnSpPr/>
      </xdr:nvCxnSpPr>
      <xdr:spPr>
        <a:xfrm flipV="1">
          <a:off x="9639300" y="6132883"/>
          <a:ext cx="8382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40453</xdr:rowOff>
    </xdr:from>
    <xdr:to>
      <xdr:col>14</xdr:col>
      <xdr:colOff>28575</xdr:colOff>
      <xdr:row>36</xdr:row>
      <xdr:rowOff>49856</xdr:rowOff>
    </xdr:to>
    <xdr:cxnSp macro="">
      <xdr:nvCxnSpPr>
        <xdr:cNvPr id="294" name="直線コネクタ 293"/>
        <xdr:cNvCxnSpPr/>
      </xdr:nvCxnSpPr>
      <xdr:spPr>
        <a:xfrm>
          <a:off x="8750300" y="6212653"/>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40453</xdr:rowOff>
    </xdr:from>
    <xdr:to>
      <xdr:col>12</xdr:col>
      <xdr:colOff>511175</xdr:colOff>
      <xdr:row>36</xdr:row>
      <xdr:rowOff>121797</xdr:rowOff>
    </xdr:to>
    <xdr:cxnSp macro="">
      <xdr:nvCxnSpPr>
        <xdr:cNvPr id="297" name="直線コネクタ 296"/>
        <xdr:cNvCxnSpPr/>
      </xdr:nvCxnSpPr>
      <xdr:spPr>
        <a:xfrm flipV="1">
          <a:off x="7861300" y="6212653"/>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121797</xdr:rowOff>
    </xdr:from>
    <xdr:to>
      <xdr:col>11</xdr:col>
      <xdr:colOff>307975</xdr:colOff>
      <xdr:row>36</xdr:row>
      <xdr:rowOff>122166</xdr:rowOff>
    </xdr:to>
    <xdr:cxnSp macro="">
      <xdr:nvCxnSpPr>
        <xdr:cNvPr id="300" name="直線コネクタ 299"/>
        <xdr:cNvCxnSpPr/>
      </xdr:nvCxnSpPr>
      <xdr:spPr>
        <a:xfrm flipV="1">
          <a:off x="6972300" y="6293997"/>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81333</xdr:rowOff>
    </xdr:from>
    <xdr:to>
      <xdr:col>15</xdr:col>
      <xdr:colOff>231775</xdr:colOff>
      <xdr:row>36</xdr:row>
      <xdr:rowOff>11483</xdr:rowOff>
    </xdr:to>
    <xdr:sp macro="" textlink="">
      <xdr:nvSpPr>
        <xdr:cNvPr id="310" name="円/楕円 309"/>
        <xdr:cNvSpPr/>
      </xdr:nvSpPr>
      <xdr:spPr>
        <a:xfrm>
          <a:off x="10426700" y="60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104210</xdr:rowOff>
    </xdr:from>
    <xdr:ext cx="599010" cy="259045"/>
    <xdr:sp macro="" textlink="">
      <xdr:nvSpPr>
        <xdr:cNvPr id="311" name="補助費等該当値テキスト"/>
        <xdr:cNvSpPr txBox="1"/>
      </xdr:nvSpPr>
      <xdr:spPr>
        <a:xfrm>
          <a:off x="10528300" y="593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156,986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170506</xdr:rowOff>
    </xdr:from>
    <xdr:to>
      <xdr:col>14</xdr:col>
      <xdr:colOff>79375</xdr:colOff>
      <xdr:row>36</xdr:row>
      <xdr:rowOff>100656</xdr:rowOff>
    </xdr:to>
    <xdr:sp macro="" textlink="">
      <xdr:nvSpPr>
        <xdr:cNvPr id="312" name="円/楕円 311"/>
        <xdr:cNvSpPr/>
      </xdr:nvSpPr>
      <xdr:spPr>
        <a:xfrm>
          <a:off x="9588500" y="617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91783</xdr:rowOff>
    </xdr:from>
    <xdr:ext cx="599010" cy="259045"/>
    <xdr:sp macro="" textlink="">
      <xdr:nvSpPr>
        <xdr:cNvPr id="313" name="テキスト ボックス 312"/>
        <xdr:cNvSpPr txBox="1"/>
      </xdr:nvSpPr>
      <xdr:spPr>
        <a:xfrm>
          <a:off x="9339794" y="626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133,581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161103</xdr:rowOff>
    </xdr:from>
    <xdr:to>
      <xdr:col>12</xdr:col>
      <xdr:colOff>561975</xdr:colOff>
      <xdr:row>36</xdr:row>
      <xdr:rowOff>91253</xdr:rowOff>
    </xdr:to>
    <xdr:sp macro="" textlink="">
      <xdr:nvSpPr>
        <xdr:cNvPr id="314" name="円/楕円 313"/>
        <xdr:cNvSpPr/>
      </xdr:nvSpPr>
      <xdr:spPr>
        <a:xfrm>
          <a:off x="8699500" y="616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107780</xdr:rowOff>
    </xdr:from>
    <xdr:ext cx="599010" cy="259045"/>
    <xdr:sp macro="" textlink="">
      <xdr:nvSpPr>
        <xdr:cNvPr id="315" name="テキスト ボックス 314"/>
        <xdr:cNvSpPr txBox="1"/>
      </xdr:nvSpPr>
      <xdr:spPr>
        <a:xfrm>
          <a:off x="8450794" y="593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70997</xdr:rowOff>
    </xdr:from>
    <xdr:to>
      <xdr:col>11</xdr:col>
      <xdr:colOff>358775</xdr:colOff>
      <xdr:row>37</xdr:row>
      <xdr:rowOff>1147</xdr:rowOff>
    </xdr:to>
    <xdr:sp macro="" textlink="">
      <xdr:nvSpPr>
        <xdr:cNvPr id="316" name="円/楕円 315"/>
        <xdr:cNvSpPr/>
      </xdr:nvSpPr>
      <xdr:spPr>
        <a:xfrm>
          <a:off x="7810500" y="624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17674</xdr:rowOff>
    </xdr:from>
    <xdr:ext cx="599010" cy="259045"/>
    <xdr:sp macro="" textlink="">
      <xdr:nvSpPr>
        <xdr:cNvPr id="317" name="テキスト ボックス 316"/>
        <xdr:cNvSpPr txBox="1"/>
      </xdr:nvSpPr>
      <xdr:spPr>
        <a:xfrm>
          <a:off x="7561794" y="601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71366</xdr:rowOff>
    </xdr:from>
    <xdr:to>
      <xdr:col>10</xdr:col>
      <xdr:colOff>155575</xdr:colOff>
      <xdr:row>37</xdr:row>
      <xdr:rowOff>1516</xdr:rowOff>
    </xdr:to>
    <xdr:sp macro="" textlink="">
      <xdr:nvSpPr>
        <xdr:cNvPr id="318" name="円/楕円 317"/>
        <xdr:cNvSpPr/>
      </xdr:nvSpPr>
      <xdr:spPr>
        <a:xfrm>
          <a:off x="6921500" y="62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18043</xdr:rowOff>
    </xdr:from>
    <xdr:ext cx="599010" cy="259045"/>
    <xdr:sp macro="" textlink="">
      <xdr:nvSpPr>
        <xdr:cNvPr id="319" name="テキスト ボックス 318"/>
        <xdr:cNvSpPr txBox="1"/>
      </xdr:nvSpPr>
      <xdr:spPr>
        <a:xfrm>
          <a:off x="6672794" y="601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85675</xdr:rowOff>
    </xdr:from>
    <xdr:to>
      <xdr:col>15</xdr:col>
      <xdr:colOff>180975</xdr:colOff>
      <xdr:row>55</xdr:row>
      <xdr:rowOff>85571</xdr:rowOff>
    </xdr:to>
    <xdr:cxnSp macro="">
      <xdr:nvCxnSpPr>
        <xdr:cNvPr id="350" name="直線コネクタ 349"/>
        <xdr:cNvCxnSpPr/>
      </xdr:nvCxnSpPr>
      <xdr:spPr>
        <a:xfrm flipV="1">
          <a:off x="9639300" y="9343975"/>
          <a:ext cx="838200" cy="1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85571</xdr:rowOff>
    </xdr:from>
    <xdr:to>
      <xdr:col>14</xdr:col>
      <xdr:colOff>28575</xdr:colOff>
      <xdr:row>57</xdr:row>
      <xdr:rowOff>28453</xdr:rowOff>
    </xdr:to>
    <xdr:cxnSp macro="">
      <xdr:nvCxnSpPr>
        <xdr:cNvPr id="353" name="直線コネクタ 352"/>
        <xdr:cNvCxnSpPr/>
      </xdr:nvCxnSpPr>
      <xdr:spPr>
        <a:xfrm flipV="1">
          <a:off x="8750300" y="9515321"/>
          <a:ext cx="889000" cy="2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28453</xdr:rowOff>
    </xdr:from>
    <xdr:to>
      <xdr:col>12</xdr:col>
      <xdr:colOff>511175</xdr:colOff>
      <xdr:row>57</xdr:row>
      <xdr:rowOff>147238</xdr:rowOff>
    </xdr:to>
    <xdr:cxnSp macro="">
      <xdr:nvCxnSpPr>
        <xdr:cNvPr id="356" name="直線コネクタ 355"/>
        <xdr:cNvCxnSpPr/>
      </xdr:nvCxnSpPr>
      <xdr:spPr>
        <a:xfrm flipV="1">
          <a:off x="7861300" y="9801103"/>
          <a:ext cx="889000" cy="1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27245</xdr:rowOff>
    </xdr:from>
    <xdr:to>
      <xdr:col>11</xdr:col>
      <xdr:colOff>307975</xdr:colOff>
      <xdr:row>57</xdr:row>
      <xdr:rowOff>147238</xdr:rowOff>
    </xdr:to>
    <xdr:cxnSp macro="">
      <xdr:nvCxnSpPr>
        <xdr:cNvPr id="359" name="直線コネクタ 358"/>
        <xdr:cNvCxnSpPr/>
      </xdr:nvCxnSpPr>
      <xdr:spPr>
        <a:xfrm>
          <a:off x="6972300" y="9799895"/>
          <a:ext cx="889000" cy="1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34875</xdr:rowOff>
    </xdr:from>
    <xdr:to>
      <xdr:col>15</xdr:col>
      <xdr:colOff>231775</xdr:colOff>
      <xdr:row>54</xdr:row>
      <xdr:rowOff>136475</xdr:rowOff>
    </xdr:to>
    <xdr:sp macro="" textlink="">
      <xdr:nvSpPr>
        <xdr:cNvPr id="369" name="円/楕円 368"/>
        <xdr:cNvSpPr/>
      </xdr:nvSpPr>
      <xdr:spPr>
        <a:xfrm>
          <a:off x="10426700" y="929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57752</xdr:rowOff>
    </xdr:from>
    <xdr:ext cx="599010" cy="259045"/>
    <xdr:sp macro="" textlink="">
      <xdr:nvSpPr>
        <xdr:cNvPr id="370" name="普通建設事業費該当値テキスト"/>
        <xdr:cNvSpPr txBox="1"/>
      </xdr:nvSpPr>
      <xdr:spPr>
        <a:xfrm>
          <a:off x="10528300" y="914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266,543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34771</xdr:rowOff>
    </xdr:from>
    <xdr:to>
      <xdr:col>14</xdr:col>
      <xdr:colOff>79375</xdr:colOff>
      <xdr:row>55</xdr:row>
      <xdr:rowOff>136371</xdr:rowOff>
    </xdr:to>
    <xdr:sp macro="" textlink="">
      <xdr:nvSpPr>
        <xdr:cNvPr id="371" name="円/楕円 370"/>
        <xdr:cNvSpPr/>
      </xdr:nvSpPr>
      <xdr:spPr>
        <a:xfrm>
          <a:off x="9588500" y="94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152898</xdr:rowOff>
    </xdr:from>
    <xdr:ext cx="599010" cy="259045"/>
    <xdr:sp macro="" textlink="">
      <xdr:nvSpPr>
        <xdr:cNvPr id="372" name="テキスト ボックス 371"/>
        <xdr:cNvSpPr txBox="1"/>
      </xdr:nvSpPr>
      <xdr:spPr>
        <a:xfrm>
          <a:off x="9339794" y="923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149103</xdr:rowOff>
    </xdr:from>
    <xdr:to>
      <xdr:col>12</xdr:col>
      <xdr:colOff>561975</xdr:colOff>
      <xdr:row>57</xdr:row>
      <xdr:rowOff>79253</xdr:rowOff>
    </xdr:to>
    <xdr:sp macro="" textlink="">
      <xdr:nvSpPr>
        <xdr:cNvPr id="373" name="円/楕円 372"/>
        <xdr:cNvSpPr/>
      </xdr:nvSpPr>
      <xdr:spPr>
        <a:xfrm>
          <a:off x="8699500" y="97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70380</xdr:rowOff>
    </xdr:from>
    <xdr:ext cx="599010" cy="259045"/>
    <xdr:sp macro="" textlink="">
      <xdr:nvSpPr>
        <xdr:cNvPr id="374" name="テキスト ボックス 373"/>
        <xdr:cNvSpPr txBox="1"/>
      </xdr:nvSpPr>
      <xdr:spPr>
        <a:xfrm>
          <a:off x="8450794" y="984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96438</xdr:rowOff>
    </xdr:from>
    <xdr:to>
      <xdr:col>11</xdr:col>
      <xdr:colOff>358775</xdr:colOff>
      <xdr:row>58</xdr:row>
      <xdr:rowOff>26588</xdr:rowOff>
    </xdr:to>
    <xdr:sp macro="" textlink="">
      <xdr:nvSpPr>
        <xdr:cNvPr id="375" name="円/楕円 374"/>
        <xdr:cNvSpPr/>
      </xdr:nvSpPr>
      <xdr:spPr>
        <a:xfrm>
          <a:off x="7810500" y="98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17715</xdr:rowOff>
    </xdr:from>
    <xdr:ext cx="534377" cy="259045"/>
    <xdr:sp macro="" textlink="">
      <xdr:nvSpPr>
        <xdr:cNvPr id="376" name="テキスト ボックス 375"/>
        <xdr:cNvSpPr txBox="1"/>
      </xdr:nvSpPr>
      <xdr:spPr>
        <a:xfrm>
          <a:off x="7594111" y="99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147895</xdr:rowOff>
    </xdr:from>
    <xdr:to>
      <xdr:col>10</xdr:col>
      <xdr:colOff>155575</xdr:colOff>
      <xdr:row>57</xdr:row>
      <xdr:rowOff>78045</xdr:rowOff>
    </xdr:to>
    <xdr:sp macro="" textlink="">
      <xdr:nvSpPr>
        <xdr:cNvPr id="377" name="円/楕円 376"/>
        <xdr:cNvSpPr/>
      </xdr:nvSpPr>
      <xdr:spPr>
        <a:xfrm>
          <a:off x="6921500" y="97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69172</xdr:rowOff>
    </xdr:from>
    <xdr:ext cx="599010" cy="259045"/>
    <xdr:sp macro="" textlink="">
      <xdr:nvSpPr>
        <xdr:cNvPr id="378" name="テキスト ボックス 377"/>
        <xdr:cNvSpPr txBox="1"/>
      </xdr:nvSpPr>
      <xdr:spPr>
        <a:xfrm>
          <a:off x="6672794" y="984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40126</xdr:rowOff>
    </xdr:from>
    <xdr:to>
      <xdr:col>15</xdr:col>
      <xdr:colOff>180975</xdr:colOff>
      <xdr:row>77</xdr:row>
      <xdr:rowOff>158876</xdr:rowOff>
    </xdr:to>
    <xdr:cxnSp macro="">
      <xdr:nvCxnSpPr>
        <xdr:cNvPr id="405" name="直線コネクタ 404"/>
        <xdr:cNvCxnSpPr/>
      </xdr:nvCxnSpPr>
      <xdr:spPr>
        <a:xfrm>
          <a:off x="9639300" y="12727426"/>
          <a:ext cx="838200" cy="6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40126</xdr:rowOff>
    </xdr:from>
    <xdr:to>
      <xdr:col>14</xdr:col>
      <xdr:colOff>28575</xdr:colOff>
      <xdr:row>75</xdr:row>
      <xdr:rowOff>151775</xdr:rowOff>
    </xdr:to>
    <xdr:cxnSp macro="">
      <xdr:nvCxnSpPr>
        <xdr:cNvPr id="408" name="直線コネクタ 407"/>
        <xdr:cNvCxnSpPr/>
      </xdr:nvCxnSpPr>
      <xdr:spPr>
        <a:xfrm flipV="1">
          <a:off x="8750300" y="12727426"/>
          <a:ext cx="889000" cy="28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108076</xdr:rowOff>
    </xdr:from>
    <xdr:to>
      <xdr:col>15</xdr:col>
      <xdr:colOff>231775</xdr:colOff>
      <xdr:row>78</xdr:row>
      <xdr:rowOff>38226</xdr:rowOff>
    </xdr:to>
    <xdr:sp macro="" textlink="">
      <xdr:nvSpPr>
        <xdr:cNvPr id="418" name="円/楕円 417"/>
        <xdr:cNvSpPr/>
      </xdr:nvSpPr>
      <xdr:spPr>
        <a:xfrm>
          <a:off x="10426700" y="133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86503</xdr:rowOff>
    </xdr:from>
    <xdr:ext cx="534377" cy="259045"/>
    <xdr:sp macro="" textlink="">
      <xdr:nvSpPr>
        <xdr:cNvPr id="419" name="普通建設事業費 （ うち新規整備　）該当値テキスト"/>
        <xdr:cNvSpPr txBox="1"/>
      </xdr:nvSpPr>
      <xdr:spPr>
        <a:xfrm>
          <a:off x="10528300" y="1328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33,306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160776</xdr:rowOff>
    </xdr:from>
    <xdr:to>
      <xdr:col>14</xdr:col>
      <xdr:colOff>79375</xdr:colOff>
      <xdr:row>74</xdr:row>
      <xdr:rowOff>90926</xdr:rowOff>
    </xdr:to>
    <xdr:sp macro="" textlink="">
      <xdr:nvSpPr>
        <xdr:cNvPr id="420" name="円/楕円 419"/>
        <xdr:cNvSpPr/>
      </xdr:nvSpPr>
      <xdr:spPr>
        <a:xfrm>
          <a:off x="9588500" y="126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107453</xdr:rowOff>
    </xdr:from>
    <xdr:ext cx="599010" cy="259045"/>
    <xdr:sp macro="" textlink="">
      <xdr:nvSpPr>
        <xdr:cNvPr id="421" name="テキスト ボックス 420"/>
        <xdr:cNvSpPr txBox="1"/>
      </xdr:nvSpPr>
      <xdr:spPr>
        <a:xfrm>
          <a:off x="9339794" y="1245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171,779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100974</xdr:rowOff>
    </xdr:from>
    <xdr:to>
      <xdr:col>12</xdr:col>
      <xdr:colOff>561975</xdr:colOff>
      <xdr:row>76</xdr:row>
      <xdr:rowOff>31124</xdr:rowOff>
    </xdr:to>
    <xdr:sp macro="" textlink="">
      <xdr:nvSpPr>
        <xdr:cNvPr id="422" name="円/楕円 421"/>
        <xdr:cNvSpPr/>
      </xdr:nvSpPr>
      <xdr:spPr>
        <a:xfrm>
          <a:off x="8699500" y="129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47651</xdr:rowOff>
    </xdr:from>
    <xdr:ext cx="599010" cy="259045"/>
    <xdr:sp macro="" textlink="">
      <xdr:nvSpPr>
        <xdr:cNvPr id="423" name="テキスト ボックス 422"/>
        <xdr:cNvSpPr txBox="1"/>
      </xdr:nvSpPr>
      <xdr:spPr>
        <a:xfrm>
          <a:off x="8450794" y="1273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80603</xdr:rowOff>
    </xdr:from>
    <xdr:to>
      <xdr:col>15</xdr:col>
      <xdr:colOff>180975</xdr:colOff>
      <xdr:row>98</xdr:row>
      <xdr:rowOff>87072</xdr:rowOff>
    </xdr:to>
    <xdr:cxnSp macro="">
      <xdr:nvCxnSpPr>
        <xdr:cNvPr id="450" name="直線コネクタ 449"/>
        <xdr:cNvCxnSpPr/>
      </xdr:nvCxnSpPr>
      <xdr:spPr>
        <a:xfrm flipV="1">
          <a:off x="9639300" y="16025453"/>
          <a:ext cx="838200" cy="86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87072</xdr:rowOff>
    </xdr:from>
    <xdr:to>
      <xdr:col>14</xdr:col>
      <xdr:colOff>28575</xdr:colOff>
      <xdr:row>98</xdr:row>
      <xdr:rowOff>98958</xdr:rowOff>
    </xdr:to>
    <xdr:cxnSp macro="">
      <xdr:nvCxnSpPr>
        <xdr:cNvPr id="453" name="直線コネクタ 452"/>
        <xdr:cNvCxnSpPr/>
      </xdr:nvCxnSpPr>
      <xdr:spPr>
        <a:xfrm flipV="1">
          <a:off x="8750300" y="16889172"/>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29803</xdr:rowOff>
    </xdr:from>
    <xdr:to>
      <xdr:col>15</xdr:col>
      <xdr:colOff>231775</xdr:colOff>
      <xdr:row>93</xdr:row>
      <xdr:rowOff>131403</xdr:rowOff>
    </xdr:to>
    <xdr:sp macro="" textlink="">
      <xdr:nvSpPr>
        <xdr:cNvPr id="463" name="円/楕円 462"/>
        <xdr:cNvSpPr/>
      </xdr:nvSpPr>
      <xdr:spPr>
        <a:xfrm>
          <a:off x="10426700" y="159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52680</xdr:rowOff>
    </xdr:from>
    <xdr:ext cx="599010" cy="259045"/>
    <xdr:sp macro="" textlink="">
      <xdr:nvSpPr>
        <xdr:cNvPr id="464" name="普通建設事業費 （ うち更新整備　）該当値テキスト"/>
        <xdr:cNvSpPr txBox="1"/>
      </xdr:nvSpPr>
      <xdr:spPr>
        <a:xfrm>
          <a:off x="10528300" y="1582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36272</xdr:rowOff>
    </xdr:from>
    <xdr:to>
      <xdr:col>14</xdr:col>
      <xdr:colOff>79375</xdr:colOff>
      <xdr:row>98</xdr:row>
      <xdr:rowOff>137872</xdr:rowOff>
    </xdr:to>
    <xdr:sp macro="" textlink="">
      <xdr:nvSpPr>
        <xdr:cNvPr id="465" name="円/楕円 464"/>
        <xdr:cNvSpPr/>
      </xdr:nvSpPr>
      <xdr:spPr>
        <a:xfrm>
          <a:off x="9588500" y="16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128999</xdr:rowOff>
    </xdr:from>
    <xdr:ext cx="534377" cy="259045"/>
    <xdr:sp macro="" textlink="">
      <xdr:nvSpPr>
        <xdr:cNvPr id="466" name="テキスト ボックス 465"/>
        <xdr:cNvSpPr txBox="1"/>
      </xdr:nvSpPr>
      <xdr:spPr>
        <a:xfrm>
          <a:off x="9372111" y="169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48158</xdr:rowOff>
    </xdr:from>
    <xdr:to>
      <xdr:col>12</xdr:col>
      <xdr:colOff>561975</xdr:colOff>
      <xdr:row>98</xdr:row>
      <xdr:rowOff>149758</xdr:rowOff>
    </xdr:to>
    <xdr:sp macro="" textlink="">
      <xdr:nvSpPr>
        <xdr:cNvPr id="467" name="円/楕円 466"/>
        <xdr:cNvSpPr/>
      </xdr:nvSpPr>
      <xdr:spPr>
        <a:xfrm>
          <a:off x="8699500" y="168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140885</xdr:rowOff>
    </xdr:from>
    <xdr:ext cx="469744" cy="259045"/>
    <xdr:sp macro="" textlink="">
      <xdr:nvSpPr>
        <xdr:cNvPr id="468" name="テキスト ボックス 467"/>
        <xdr:cNvSpPr txBox="1"/>
      </xdr:nvSpPr>
      <xdr:spPr>
        <a:xfrm>
          <a:off x="8515427" y="1694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99245</xdr:rowOff>
    </xdr:from>
    <xdr:to>
      <xdr:col>23</xdr:col>
      <xdr:colOff>517525</xdr:colOff>
      <xdr:row>39</xdr:row>
      <xdr:rowOff>44450</xdr:rowOff>
    </xdr:to>
    <xdr:cxnSp macro="">
      <xdr:nvCxnSpPr>
        <xdr:cNvPr id="497" name="直線コネクタ 496"/>
        <xdr:cNvCxnSpPr/>
      </xdr:nvCxnSpPr>
      <xdr:spPr>
        <a:xfrm flipV="1">
          <a:off x="15481300" y="6614345"/>
          <a:ext cx="838200" cy="1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38758</xdr:rowOff>
    </xdr:from>
    <xdr:to>
      <xdr:col>22</xdr:col>
      <xdr:colOff>365125</xdr:colOff>
      <xdr:row>39</xdr:row>
      <xdr:rowOff>44450</xdr:rowOff>
    </xdr:to>
    <xdr:cxnSp macro="">
      <xdr:nvCxnSpPr>
        <xdr:cNvPr id="500" name="直線コネクタ 499"/>
        <xdr:cNvCxnSpPr/>
      </xdr:nvCxnSpPr>
      <xdr:spPr>
        <a:xfrm>
          <a:off x="14592300" y="6553858"/>
          <a:ext cx="889000" cy="17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167696</xdr:rowOff>
    </xdr:from>
    <xdr:to>
      <xdr:col>21</xdr:col>
      <xdr:colOff>161925</xdr:colOff>
      <xdr:row>38</xdr:row>
      <xdr:rowOff>38758</xdr:rowOff>
    </xdr:to>
    <xdr:cxnSp macro="">
      <xdr:nvCxnSpPr>
        <xdr:cNvPr id="503" name="直線コネクタ 502"/>
        <xdr:cNvCxnSpPr/>
      </xdr:nvCxnSpPr>
      <xdr:spPr>
        <a:xfrm>
          <a:off x="13703300" y="6339896"/>
          <a:ext cx="889000" cy="2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99482</xdr:rowOff>
    </xdr:from>
    <xdr:to>
      <xdr:col>19</xdr:col>
      <xdr:colOff>644525</xdr:colOff>
      <xdr:row>36</xdr:row>
      <xdr:rowOff>167696</xdr:rowOff>
    </xdr:to>
    <xdr:cxnSp macro="">
      <xdr:nvCxnSpPr>
        <xdr:cNvPr id="506" name="直線コネクタ 505"/>
        <xdr:cNvCxnSpPr/>
      </xdr:nvCxnSpPr>
      <xdr:spPr>
        <a:xfrm>
          <a:off x="12814300" y="6271682"/>
          <a:ext cx="8890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48445</xdr:rowOff>
    </xdr:from>
    <xdr:to>
      <xdr:col>23</xdr:col>
      <xdr:colOff>568325</xdr:colOff>
      <xdr:row>38</xdr:row>
      <xdr:rowOff>150045</xdr:rowOff>
    </xdr:to>
    <xdr:sp macro="" textlink="">
      <xdr:nvSpPr>
        <xdr:cNvPr id="516" name="円/楕円 515"/>
        <xdr:cNvSpPr/>
      </xdr:nvSpPr>
      <xdr:spPr>
        <a:xfrm>
          <a:off x="16268700" y="65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7822</xdr:rowOff>
    </xdr:from>
    <xdr:ext cx="534377" cy="259045"/>
    <xdr:sp macro="" textlink="">
      <xdr:nvSpPr>
        <xdr:cNvPr id="517" name="災害復旧事業費該当値テキスト"/>
        <xdr:cNvSpPr txBox="1"/>
      </xdr:nvSpPr>
      <xdr:spPr>
        <a:xfrm>
          <a:off x="16370300" y="63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159408</xdr:rowOff>
    </xdr:from>
    <xdr:to>
      <xdr:col>21</xdr:col>
      <xdr:colOff>212725</xdr:colOff>
      <xdr:row>38</xdr:row>
      <xdr:rowOff>89558</xdr:rowOff>
    </xdr:to>
    <xdr:sp macro="" textlink="">
      <xdr:nvSpPr>
        <xdr:cNvPr id="520" name="円/楕円 519"/>
        <xdr:cNvSpPr/>
      </xdr:nvSpPr>
      <xdr:spPr>
        <a:xfrm>
          <a:off x="14541500" y="65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106085</xdr:rowOff>
    </xdr:from>
    <xdr:ext cx="534377" cy="259045"/>
    <xdr:sp macro="" textlink="">
      <xdr:nvSpPr>
        <xdr:cNvPr id="521" name="テキスト ボックス 520"/>
        <xdr:cNvSpPr txBox="1"/>
      </xdr:nvSpPr>
      <xdr:spPr>
        <a:xfrm>
          <a:off x="14325111" y="62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116896</xdr:rowOff>
    </xdr:from>
    <xdr:to>
      <xdr:col>20</xdr:col>
      <xdr:colOff>9525</xdr:colOff>
      <xdr:row>37</xdr:row>
      <xdr:rowOff>47046</xdr:rowOff>
    </xdr:to>
    <xdr:sp macro="" textlink="">
      <xdr:nvSpPr>
        <xdr:cNvPr id="522" name="円/楕円 521"/>
        <xdr:cNvSpPr/>
      </xdr:nvSpPr>
      <xdr:spPr>
        <a:xfrm>
          <a:off x="13652500" y="62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63573</xdr:rowOff>
    </xdr:from>
    <xdr:ext cx="534377" cy="259045"/>
    <xdr:sp macro="" textlink="">
      <xdr:nvSpPr>
        <xdr:cNvPr id="523" name="テキスト ボックス 522"/>
        <xdr:cNvSpPr txBox="1"/>
      </xdr:nvSpPr>
      <xdr:spPr>
        <a:xfrm>
          <a:off x="13436111" y="60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48682</xdr:rowOff>
    </xdr:from>
    <xdr:to>
      <xdr:col>18</xdr:col>
      <xdr:colOff>492125</xdr:colOff>
      <xdr:row>36</xdr:row>
      <xdr:rowOff>150282</xdr:rowOff>
    </xdr:to>
    <xdr:sp macro="" textlink="">
      <xdr:nvSpPr>
        <xdr:cNvPr id="524" name="円/楕円 523"/>
        <xdr:cNvSpPr/>
      </xdr:nvSpPr>
      <xdr:spPr>
        <a:xfrm>
          <a:off x="12763500" y="62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166809</xdr:rowOff>
    </xdr:from>
    <xdr:ext cx="534377" cy="259045"/>
    <xdr:sp macro="" textlink="">
      <xdr:nvSpPr>
        <xdr:cNvPr id="525" name="テキスト ボックス 524"/>
        <xdr:cNvSpPr txBox="1"/>
      </xdr:nvSpPr>
      <xdr:spPr>
        <a:xfrm>
          <a:off x="12547111" y="599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52896</xdr:rowOff>
    </xdr:from>
    <xdr:to>
      <xdr:col>23</xdr:col>
      <xdr:colOff>517525</xdr:colOff>
      <xdr:row>76</xdr:row>
      <xdr:rowOff>68793</xdr:rowOff>
    </xdr:to>
    <xdr:cxnSp macro="">
      <xdr:nvCxnSpPr>
        <xdr:cNvPr id="609" name="直線コネクタ 608"/>
        <xdr:cNvCxnSpPr/>
      </xdr:nvCxnSpPr>
      <xdr:spPr>
        <a:xfrm>
          <a:off x="15481300" y="13083096"/>
          <a:ext cx="8382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52896</xdr:rowOff>
    </xdr:from>
    <xdr:to>
      <xdr:col>22</xdr:col>
      <xdr:colOff>365125</xdr:colOff>
      <xdr:row>76</xdr:row>
      <xdr:rowOff>53198</xdr:rowOff>
    </xdr:to>
    <xdr:cxnSp macro="">
      <xdr:nvCxnSpPr>
        <xdr:cNvPr id="612" name="直線コネクタ 611"/>
        <xdr:cNvCxnSpPr/>
      </xdr:nvCxnSpPr>
      <xdr:spPr>
        <a:xfrm flipV="1">
          <a:off x="14592300" y="13083096"/>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171266</xdr:rowOff>
    </xdr:from>
    <xdr:to>
      <xdr:col>21</xdr:col>
      <xdr:colOff>161925</xdr:colOff>
      <xdr:row>76</xdr:row>
      <xdr:rowOff>53198</xdr:rowOff>
    </xdr:to>
    <xdr:cxnSp macro="">
      <xdr:nvCxnSpPr>
        <xdr:cNvPr id="615" name="直線コネクタ 614"/>
        <xdr:cNvCxnSpPr/>
      </xdr:nvCxnSpPr>
      <xdr:spPr>
        <a:xfrm>
          <a:off x="13703300" y="13030016"/>
          <a:ext cx="889000" cy="5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147651</xdr:rowOff>
    </xdr:from>
    <xdr:to>
      <xdr:col>19</xdr:col>
      <xdr:colOff>644525</xdr:colOff>
      <xdr:row>75</xdr:row>
      <xdr:rowOff>171266</xdr:rowOff>
    </xdr:to>
    <xdr:cxnSp macro="">
      <xdr:nvCxnSpPr>
        <xdr:cNvPr id="618" name="直線コネクタ 617"/>
        <xdr:cNvCxnSpPr/>
      </xdr:nvCxnSpPr>
      <xdr:spPr>
        <a:xfrm>
          <a:off x="12814300" y="13006401"/>
          <a:ext cx="889000" cy="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17993</xdr:rowOff>
    </xdr:from>
    <xdr:to>
      <xdr:col>23</xdr:col>
      <xdr:colOff>568325</xdr:colOff>
      <xdr:row>76</xdr:row>
      <xdr:rowOff>119593</xdr:rowOff>
    </xdr:to>
    <xdr:sp macro="" textlink="">
      <xdr:nvSpPr>
        <xdr:cNvPr id="628" name="円/楕円 627"/>
        <xdr:cNvSpPr/>
      </xdr:nvSpPr>
      <xdr:spPr>
        <a:xfrm>
          <a:off x="16268700" y="130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167870</xdr:rowOff>
    </xdr:from>
    <xdr:ext cx="534377" cy="259045"/>
    <xdr:sp macro="" textlink="">
      <xdr:nvSpPr>
        <xdr:cNvPr id="629" name="公債費該当値テキスト"/>
        <xdr:cNvSpPr txBox="1"/>
      </xdr:nvSpPr>
      <xdr:spPr>
        <a:xfrm>
          <a:off x="16370300" y="1302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2096</xdr:rowOff>
    </xdr:from>
    <xdr:to>
      <xdr:col>22</xdr:col>
      <xdr:colOff>415925</xdr:colOff>
      <xdr:row>76</xdr:row>
      <xdr:rowOff>103696</xdr:rowOff>
    </xdr:to>
    <xdr:sp macro="" textlink="">
      <xdr:nvSpPr>
        <xdr:cNvPr id="630" name="円/楕円 629"/>
        <xdr:cNvSpPr/>
      </xdr:nvSpPr>
      <xdr:spPr>
        <a:xfrm>
          <a:off x="15430500" y="130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94823</xdr:rowOff>
    </xdr:from>
    <xdr:ext cx="534377" cy="259045"/>
    <xdr:sp macro="" textlink="">
      <xdr:nvSpPr>
        <xdr:cNvPr id="631" name="テキスト ボックス 630"/>
        <xdr:cNvSpPr txBox="1"/>
      </xdr:nvSpPr>
      <xdr:spPr>
        <a:xfrm>
          <a:off x="15214111" y="131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93,986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2398</xdr:rowOff>
    </xdr:from>
    <xdr:to>
      <xdr:col>21</xdr:col>
      <xdr:colOff>212725</xdr:colOff>
      <xdr:row>76</xdr:row>
      <xdr:rowOff>103998</xdr:rowOff>
    </xdr:to>
    <xdr:sp macro="" textlink="">
      <xdr:nvSpPr>
        <xdr:cNvPr id="632" name="円/楕円 631"/>
        <xdr:cNvSpPr/>
      </xdr:nvSpPr>
      <xdr:spPr>
        <a:xfrm>
          <a:off x="14541500" y="130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95125</xdr:rowOff>
    </xdr:from>
    <xdr:ext cx="534377" cy="259045"/>
    <xdr:sp macro="" textlink="">
      <xdr:nvSpPr>
        <xdr:cNvPr id="633" name="テキスト ボックス 632"/>
        <xdr:cNvSpPr txBox="1"/>
      </xdr:nvSpPr>
      <xdr:spPr>
        <a:xfrm>
          <a:off x="14325111" y="131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120465</xdr:rowOff>
    </xdr:from>
    <xdr:to>
      <xdr:col>20</xdr:col>
      <xdr:colOff>9525</xdr:colOff>
      <xdr:row>76</xdr:row>
      <xdr:rowOff>50614</xdr:rowOff>
    </xdr:to>
    <xdr:sp macro="" textlink="">
      <xdr:nvSpPr>
        <xdr:cNvPr id="634" name="円/楕円 633"/>
        <xdr:cNvSpPr/>
      </xdr:nvSpPr>
      <xdr:spPr>
        <a:xfrm>
          <a:off x="13652500" y="12979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41743</xdr:rowOff>
    </xdr:from>
    <xdr:ext cx="599010" cy="259045"/>
    <xdr:sp macro="" textlink="">
      <xdr:nvSpPr>
        <xdr:cNvPr id="635" name="テキスト ボックス 634"/>
        <xdr:cNvSpPr txBox="1"/>
      </xdr:nvSpPr>
      <xdr:spPr>
        <a:xfrm>
          <a:off x="13403794" y="1307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96851</xdr:rowOff>
    </xdr:from>
    <xdr:to>
      <xdr:col>18</xdr:col>
      <xdr:colOff>492125</xdr:colOff>
      <xdr:row>76</xdr:row>
      <xdr:rowOff>27000</xdr:rowOff>
    </xdr:to>
    <xdr:sp macro="" textlink="">
      <xdr:nvSpPr>
        <xdr:cNvPr id="636" name="円/楕円 635"/>
        <xdr:cNvSpPr/>
      </xdr:nvSpPr>
      <xdr:spPr>
        <a:xfrm>
          <a:off x="12763500" y="12955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18128</xdr:rowOff>
    </xdr:from>
    <xdr:ext cx="599010" cy="259045"/>
    <xdr:sp macro="" textlink="">
      <xdr:nvSpPr>
        <xdr:cNvPr id="637" name="テキスト ボックス 636"/>
        <xdr:cNvSpPr txBox="1"/>
      </xdr:nvSpPr>
      <xdr:spPr>
        <a:xfrm>
          <a:off x="12514794" y="1304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134885</xdr:rowOff>
    </xdr:from>
    <xdr:to>
      <xdr:col>23</xdr:col>
      <xdr:colOff>517525</xdr:colOff>
      <xdr:row>97</xdr:row>
      <xdr:rowOff>78739</xdr:rowOff>
    </xdr:to>
    <xdr:cxnSp macro="">
      <xdr:nvCxnSpPr>
        <xdr:cNvPr id="666" name="直線コネクタ 665"/>
        <xdr:cNvCxnSpPr/>
      </xdr:nvCxnSpPr>
      <xdr:spPr>
        <a:xfrm flipV="1">
          <a:off x="15481300" y="16594085"/>
          <a:ext cx="838200" cy="1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35040</xdr:rowOff>
    </xdr:from>
    <xdr:to>
      <xdr:col>22</xdr:col>
      <xdr:colOff>365125</xdr:colOff>
      <xdr:row>97</xdr:row>
      <xdr:rowOff>78739</xdr:rowOff>
    </xdr:to>
    <xdr:cxnSp macro="">
      <xdr:nvCxnSpPr>
        <xdr:cNvPr id="669" name="直線コネクタ 668"/>
        <xdr:cNvCxnSpPr/>
      </xdr:nvCxnSpPr>
      <xdr:spPr>
        <a:xfrm>
          <a:off x="14592300" y="16665690"/>
          <a:ext cx="889000" cy="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123653</xdr:rowOff>
    </xdr:from>
    <xdr:to>
      <xdr:col>21</xdr:col>
      <xdr:colOff>161925</xdr:colOff>
      <xdr:row>97</xdr:row>
      <xdr:rowOff>35040</xdr:rowOff>
    </xdr:to>
    <xdr:cxnSp macro="">
      <xdr:nvCxnSpPr>
        <xdr:cNvPr id="672" name="直線コネクタ 671"/>
        <xdr:cNvCxnSpPr/>
      </xdr:nvCxnSpPr>
      <xdr:spPr>
        <a:xfrm>
          <a:off x="13703300" y="16582853"/>
          <a:ext cx="889000" cy="8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123653</xdr:rowOff>
    </xdr:from>
    <xdr:to>
      <xdr:col>19</xdr:col>
      <xdr:colOff>644525</xdr:colOff>
      <xdr:row>96</xdr:row>
      <xdr:rowOff>157268</xdr:rowOff>
    </xdr:to>
    <xdr:cxnSp macro="">
      <xdr:nvCxnSpPr>
        <xdr:cNvPr id="675" name="直線コネクタ 674"/>
        <xdr:cNvCxnSpPr/>
      </xdr:nvCxnSpPr>
      <xdr:spPr>
        <a:xfrm flipV="1">
          <a:off x="12814300" y="16582853"/>
          <a:ext cx="8890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84085</xdr:rowOff>
    </xdr:from>
    <xdr:to>
      <xdr:col>23</xdr:col>
      <xdr:colOff>568325</xdr:colOff>
      <xdr:row>97</xdr:row>
      <xdr:rowOff>14235</xdr:rowOff>
    </xdr:to>
    <xdr:sp macro="" textlink="">
      <xdr:nvSpPr>
        <xdr:cNvPr id="685" name="円/楕円 684"/>
        <xdr:cNvSpPr/>
      </xdr:nvSpPr>
      <xdr:spPr>
        <a:xfrm>
          <a:off x="16268700" y="165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106962</xdr:rowOff>
    </xdr:from>
    <xdr:ext cx="599010" cy="259045"/>
    <xdr:sp macro="" textlink="">
      <xdr:nvSpPr>
        <xdr:cNvPr id="686" name="積立金該当値テキスト"/>
        <xdr:cNvSpPr txBox="1"/>
      </xdr:nvSpPr>
      <xdr:spPr>
        <a:xfrm>
          <a:off x="16370300" y="1639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27939</xdr:rowOff>
    </xdr:from>
    <xdr:to>
      <xdr:col>22</xdr:col>
      <xdr:colOff>415925</xdr:colOff>
      <xdr:row>97</xdr:row>
      <xdr:rowOff>129539</xdr:rowOff>
    </xdr:to>
    <xdr:sp macro="" textlink="">
      <xdr:nvSpPr>
        <xdr:cNvPr id="687" name="円/楕円 686"/>
        <xdr:cNvSpPr/>
      </xdr:nvSpPr>
      <xdr:spPr>
        <a:xfrm>
          <a:off x="15430500" y="166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146066</xdr:rowOff>
    </xdr:from>
    <xdr:ext cx="534377" cy="259045"/>
    <xdr:sp macro="" textlink="">
      <xdr:nvSpPr>
        <xdr:cNvPr id="688" name="テキスト ボックス 687"/>
        <xdr:cNvSpPr txBox="1"/>
      </xdr:nvSpPr>
      <xdr:spPr>
        <a:xfrm>
          <a:off x="15214111" y="1643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155690</xdr:rowOff>
    </xdr:from>
    <xdr:to>
      <xdr:col>21</xdr:col>
      <xdr:colOff>212725</xdr:colOff>
      <xdr:row>97</xdr:row>
      <xdr:rowOff>85840</xdr:rowOff>
    </xdr:to>
    <xdr:sp macro="" textlink="">
      <xdr:nvSpPr>
        <xdr:cNvPr id="689" name="円/楕円 688"/>
        <xdr:cNvSpPr/>
      </xdr:nvSpPr>
      <xdr:spPr>
        <a:xfrm>
          <a:off x="14541500" y="166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102367</xdr:rowOff>
    </xdr:from>
    <xdr:ext cx="534377" cy="259045"/>
    <xdr:sp macro="" textlink="">
      <xdr:nvSpPr>
        <xdr:cNvPr id="690" name="テキスト ボックス 689"/>
        <xdr:cNvSpPr txBox="1"/>
      </xdr:nvSpPr>
      <xdr:spPr>
        <a:xfrm>
          <a:off x="14325111" y="163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72853</xdr:rowOff>
    </xdr:from>
    <xdr:to>
      <xdr:col>20</xdr:col>
      <xdr:colOff>9525</xdr:colOff>
      <xdr:row>97</xdr:row>
      <xdr:rowOff>3003</xdr:rowOff>
    </xdr:to>
    <xdr:sp macro="" textlink="">
      <xdr:nvSpPr>
        <xdr:cNvPr id="691" name="円/楕円 690"/>
        <xdr:cNvSpPr/>
      </xdr:nvSpPr>
      <xdr:spPr>
        <a:xfrm>
          <a:off x="13652500" y="165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19530</xdr:rowOff>
    </xdr:from>
    <xdr:ext cx="599010" cy="259045"/>
    <xdr:sp macro="" textlink="">
      <xdr:nvSpPr>
        <xdr:cNvPr id="692" name="テキスト ボックス 691"/>
        <xdr:cNvSpPr txBox="1"/>
      </xdr:nvSpPr>
      <xdr:spPr>
        <a:xfrm>
          <a:off x="13403794" y="1630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106468</xdr:rowOff>
    </xdr:from>
    <xdr:to>
      <xdr:col>18</xdr:col>
      <xdr:colOff>492125</xdr:colOff>
      <xdr:row>97</xdr:row>
      <xdr:rowOff>36618</xdr:rowOff>
    </xdr:to>
    <xdr:sp macro="" textlink="">
      <xdr:nvSpPr>
        <xdr:cNvPr id="693" name="円/楕円 692"/>
        <xdr:cNvSpPr/>
      </xdr:nvSpPr>
      <xdr:spPr>
        <a:xfrm>
          <a:off x="12763500" y="165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53145</xdr:rowOff>
    </xdr:from>
    <xdr:ext cx="599010" cy="259045"/>
    <xdr:sp macro="" textlink="">
      <xdr:nvSpPr>
        <xdr:cNvPr id="694" name="テキスト ボックス 693"/>
        <xdr:cNvSpPr txBox="1"/>
      </xdr:nvSpPr>
      <xdr:spPr>
        <a:xfrm>
          <a:off x="12514794" y="1634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149896</xdr:rowOff>
    </xdr:from>
    <xdr:to>
      <xdr:col>31</xdr:col>
      <xdr:colOff>34925</xdr:colOff>
      <xdr:row>38</xdr:row>
      <xdr:rowOff>139700</xdr:rowOff>
    </xdr:to>
    <xdr:cxnSp macro="">
      <xdr:nvCxnSpPr>
        <xdr:cNvPr id="724" name="直線コネクタ 723"/>
        <xdr:cNvCxnSpPr/>
      </xdr:nvCxnSpPr>
      <xdr:spPr>
        <a:xfrm>
          <a:off x="20434300" y="5807746"/>
          <a:ext cx="889000" cy="8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149896</xdr:rowOff>
    </xdr:from>
    <xdr:to>
      <xdr:col>29</xdr:col>
      <xdr:colOff>517525</xdr:colOff>
      <xdr:row>38</xdr:row>
      <xdr:rowOff>76789</xdr:rowOff>
    </xdr:to>
    <xdr:cxnSp macro="">
      <xdr:nvCxnSpPr>
        <xdr:cNvPr id="727" name="直線コネクタ 726"/>
        <xdr:cNvCxnSpPr/>
      </xdr:nvCxnSpPr>
      <xdr:spPr>
        <a:xfrm flipV="1">
          <a:off x="19545300" y="5807746"/>
          <a:ext cx="889000" cy="78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149668</xdr:rowOff>
    </xdr:from>
    <xdr:ext cx="469744" cy="259045"/>
    <xdr:sp macro="" textlink="">
      <xdr:nvSpPr>
        <xdr:cNvPr id="729" name="テキスト ボックス 728"/>
        <xdr:cNvSpPr txBox="1"/>
      </xdr:nvSpPr>
      <xdr:spPr>
        <a:xfrm>
          <a:off x="20199427"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76789</xdr:rowOff>
    </xdr:from>
    <xdr:to>
      <xdr:col>28</xdr:col>
      <xdr:colOff>314325</xdr:colOff>
      <xdr:row>38</xdr:row>
      <xdr:rowOff>129184</xdr:rowOff>
    </xdr:to>
    <xdr:cxnSp macro="">
      <xdr:nvCxnSpPr>
        <xdr:cNvPr id="730" name="直線コネクタ 729"/>
        <xdr:cNvCxnSpPr/>
      </xdr:nvCxnSpPr>
      <xdr:spPr>
        <a:xfrm flipV="1">
          <a:off x="18656300" y="6591889"/>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99096</xdr:rowOff>
    </xdr:from>
    <xdr:to>
      <xdr:col>29</xdr:col>
      <xdr:colOff>568325</xdr:colOff>
      <xdr:row>34</xdr:row>
      <xdr:rowOff>29246</xdr:rowOff>
    </xdr:to>
    <xdr:sp macro="" textlink="">
      <xdr:nvSpPr>
        <xdr:cNvPr id="744" name="円/楕円 743"/>
        <xdr:cNvSpPr/>
      </xdr:nvSpPr>
      <xdr:spPr>
        <a:xfrm>
          <a:off x="20383500" y="57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45773</xdr:rowOff>
    </xdr:from>
    <xdr:ext cx="534377" cy="259045"/>
    <xdr:sp macro="" textlink="">
      <xdr:nvSpPr>
        <xdr:cNvPr id="745" name="テキスト ボックス 744"/>
        <xdr:cNvSpPr txBox="1"/>
      </xdr:nvSpPr>
      <xdr:spPr>
        <a:xfrm>
          <a:off x="20167111" y="55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25989</xdr:rowOff>
    </xdr:from>
    <xdr:to>
      <xdr:col>28</xdr:col>
      <xdr:colOff>365125</xdr:colOff>
      <xdr:row>38</xdr:row>
      <xdr:rowOff>127589</xdr:rowOff>
    </xdr:to>
    <xdr:sp macro="" textlink="">
      <xdr:nvSpPr>
        <xdr:cNvPr id="746" name="円/楕円 745"/>
        <xdr:cNvSpPr/>
      </xdr:nvSpPr>
      <xdr:spPr>
        <a:xfrm>
          <a:off x="19494500" y="65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118716</xdr:rowOff>
    </xdr:from>
    <xdr:ext cx="469744" cy="259045"/>
    <xdr:sp macro="" textlink="">
      <xdr:nvSpPr>
        <xdr:cNvPr id="747" name="テキスト ボックス 746"/>
        <xdr:cNvSpPr txBox="1"/>
      </xdr:nvSpPr>
      <xdr:spPr>
        <a:xfrm>
          <a:off x="19310427" y="663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78384</xdr:rowOff>
    </xdr:from>
    <xdr:to>
      <xdr:col>27</xdr:col>
      <xdr:colOff>161925</xdr:colOff>
      <xdr:row>39</xdr:row>
      <xdr:rowOff>8534</xdr:rowOff>
    </xdr:to>
    <xdr:sp macro="" textlink="">
      <xdr:nvSpPr>
        <xdr:cNvPr id="748" name="円/楕円 747"/>
        <xdr:cNvSpPr/>
      </xdr:nvSpPr>
      <xdr:spPr>
        <a:xfrm>
          <a:off x="18605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171111</xdr:rowOff>
    </xdr:from>
    <xdr:ext cx="378565" cy="259045"/>
    <xdr:sp macro="" textlink="">
      <xdr:nvSpPr>
        <xdr:cNvPr id="749" name="テキスト ボックス 748"/>
        <xdr:cNvSpPr txBox="1"/>
      </xdr:nvSpPr>
      <xdr:spPr>
        <a:xfrm>
          <a:off x="18467017" y="66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116916</xdr:rowOff>
    </xdr:from>
    <xdr:to>
      <xdr:col>32</xdr:col>
      <xdr:colOff>187325</xdr:colOff>
      <xdr:row>58</xdr:row>
      <xdr:rowOff>136119</xdr:rowOff>
    </xdr:to>
    <xdr:cxnSp macro="">
      <xdr:nvCxnSpPr>
        <xdr:cNvPr id="778" name="直線コネクタ 777"/>
        <xdr:cNvCxnSpPr/>
      </xdr:nvCxnSpPr>
      <xdr:spPr>
        <a:xfrm flipV="1">
          <a:off x="21323300" y="10061016"/>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136119</xdr:rowOff>
    </xdr:from>
    <xdr:to>
      <xdr:col>31</xdr:col>
      <xdr:colOff>34925</xdr:colOff>
      <xdr:row>59</xdr:row>
      <xdr:rowOff>22199</xdr:rowOff>
    </xdr:to>
    <xdr:cxnSp macro="">
      <xdr:nvCxnSpPr>
        <xdr:cNvPr id="781" name="直線コネクタ 780"/>
        <xdr:cNvCxnSpPr/>
      </xdr:nvCxnSpPr>
      <xdr:spPr>
        <a:xfrm flipV="1">
          <a:off x="20434300" y="10080219"/>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22199</xdr:rowOff>
    </xdr:from>
    <xdr:to>
      <xdr:col>29</xdr:col>
      <xdr:colOff>517525</xdr:colOff>
      <xdr:row>59</xdr:row>
      <xdr:rowOff>22733</xdr:rowOff>
    </xdr:to>
    <xdr:cxnSp macro="">
      <xdr:nvCxnSpPr>
        <xdr:cNvPr id="784" name="直線コネクタ 783"/>
        <xdr:cNvCxnSpPr/>
      </xdr:nvCxnSpPr>
      <xdr:spPr>
        <a:xfrm flipV="1">
          <a:off x="19545300" y="1013774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17742</xdr:rowOff>
    </xdr:from>
    <xdr:to>
      <xdr:col>28</xdr:col>
      <xdr:colOff>314325</xdr:colOff>
      <xdr:row>59</xdr:row>
      <xdr:rowOff>22733</xdr:rowOff>
    </xdr:to>
    <xdr:cxnSp macro="">
      <xdr:nvCxnSpPr>
        <xdr:cNvPr id="787" name="直線コネクタ 786"/>
        <xdr:cNvCxnSpPr/>
      </xdr:nvCxnSpPr>
      <xdr:spPr>
        <a:xfrm>
          <a:off x="18656300" y="10133292"/>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66116</xdr:rowOff>
    </xdr:from>
    <xdr:to>
      <xdr:col>32</xdr:col>
      <xdr:colOff>238125</xdr:colOff>
      <xdr:row>58</xdr:row>
      <xdr:rowOff>167716</xdr:rowOff>
    </xdr:to>
    <xdr:sp macro="" textlink="">
      <xdr:nvSpPr>
        <xdr:cNvPr id="797" name="円/楕円 796"/>
        <xdr:cNvSpPr/>
      </xdr:nvSpPr>
      <xdr:spPr>
        <a:xfrm>
          <a:off x="22110700" y="100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152493</xdr:rowOff>
    </xdr:from>
    <xdr:ext cx="469744" cy="259045"/>
    <xdr:sp macro="" textlink="">
      <xdr:nvSpPr>
        <xdr:cNvPr id="798" name="貸付金該当値テキスト"/>
        <xdr:cNvSpPr txBox="1"/>
      </xdr:nvSpPr>
      <xdr:spPr>
        <a:xfrm>
          <a:off x="22212300" y="99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85319</xdr:rowOff>
    </xdr:from>
    <xdr:to>
      <xdr:col>31</xdr:col>
      <xdr:colOff>85725</xdr:colOff>
      <xdr:row>59</xdr:row>
      <xdr:rowOff>15469</xdr:rowOff>
    </xdr:to>
    <xdr:sp macro="" textlink="">
      <xdr:nvSpPr>
        <xdr:cNvPr id="799" name="円/楕円 798"/>
        <xdr:cNvSpPr/>
      </xdr:nvSpPr>
      <xdr:spPr>
        <a:xfrm>
          <a:off x="21272500" y="10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6596</xdr:rowOff>
    </xdr:from>
    <xdr:ext cx="469744" cy="259045"/>
    <xdr:sp macro="" textlink="">
      <xdr:nvSpPr>
        <xdr:cNvPr id="800" name="テキスト ボックス 799"/>
        <xdr:cNvSpPr txBox="1"/>
      </xdr:nvSpPr>
      <xdr:spPr>
        <a:xfrm>
          <a:off x="21088427"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142849</xdr:rowOff>
    </xdr:from>
    <xdr:to>
      <xdr:col>29</xdr:col>
      <xdr:colOff>568325</xdr:colOff>
      <xdr:row>59</xdr:row>
      <xdr:rowOff>72999</xdr:rowOff>
    </xdr:to>
    <xdr:sp macro="" textlink="">
      <xdr:nvSpPr>
        <xdr:cNvPr id="801" name="円/楕円 800"/>
        <xdr:cNvSpPr/>
      </xdr:nvSpPr>
      <xdr:spPr>
        <a:xfrm>
          <a:off x="20383500" y="100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64126</xdr:rowOff>
    </xdr:from>
    <xdr:ext cx="378565" cy="259045"/>
    <xdr:sp macro="" textlink="">
      <xdr:nvSpPr>
        <xdr:cNvPr id="802" name="テキスト ボックス 801"/>
        <xdr:cNvSpPr txBox="1"/>
      </xdr:nvSpPr>
      <xdr:spPr>
        <a:xfrm>
          <a:off x="20245017" y="1017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143383</xdr:rowOff>
    </xdr:from>
    <xdr:to>
      <xdr:col>28</xdr:col>
      <xdr:colOff>365125</xdr:colOff>
      <xdr:row>59</xdr:row>
      <xdr:rowOff>73533</xdr:rowOff>
    </xdr:to>
    <xdr:sp macro="" textlink="">
      <xdr:nvSpPr>
        <xdr:cNvPr id="803" name="円/楕円 802"/>
        <xdr:cNvSpPr/>
      </xdr:nvSpPr>
      <xdr:spPr>
        <a:xfrm>
          <a:off x="194945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64660</xdr:rowOff>
    </xdr:from>
    <xdr:ext cx="378565" cy="259045"/>
    <xdr:sp macro="" textlink="">
      <xdr:nvSpPr>
        <xdr:cNvPr id="804" name="テキスト ボックス 803"/>
        <xdr:cNvSpPr txBox="1"/>
      </xdr:nvSpPr>
      <xdr:spPr>
        <a:xfrm>
          <a:off x="19356017" y="10180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138392</xdr:rowOff>
    </xdr:from>
    <xdr:to>
      <xdr:col>27</xdr:col>
      <xdr:colOff>161925</xdr:colOff>
      <xdr:row>59</xdr:row>
      <xdr:rowOff>68542</xdr:rowOff>
    </xdr:to>
    <xdr:sp macro="" textlink="">
      <xdr:nvSpPr>
        <xdr:cNvPr id="805" name="円/楕円 804"/>
        <xdr:cNvSpPr/>
      </xdr:nvSpPr>
      <xdr:spPr>
        <a:xfrm>
          <a:off x="18605500" y="100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59669</xdr:rowOff>
    </xdr:from>
    <xdr:ext cx="378565" cy="259045"/>
    <xdr:sp macro="" textlink="">
      <xdr:nvSpPr>
        <xdr:cNvPr id="806" name="テキスト ボックス 805"/>
        <xdr:cNvSpPr txBox="1"/>
      </xdr:nvSpPr>
      <xdr:spPr>
        <a:xfrm>
          <a:off x="18467017" y="1017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45680</xdr:rowOff>
    </xdr:from>
    <xdr:to>
      <xdr:col>32</xdr:col>
      <xdr:colOff>187325</xdr:colOff>
      <xdr:row>74</xdr:row>
      <xdr:rowOff>67266</xdr:rowOff>
    </xdr:to>
    <xdr:cxnSp macro="">
      <xdr:nvCxnSpPr>
        <xdr:cNvPr id="837" name="直線コネクタ 836"/>
        <xdr:cNvCxnSpPr/>
      </xdr:nvCxnSpPr>
      <xdr:spPr>
        <a:xfrm flipV="1">
          <a:off x="21323300" y="12732980"/>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36743</xdr:rowOff>
    </xdr:from>
    <xdr:to>
      <xdr:col>31</xdr:col>
      <xdr:colOff>34925</xdr:colOff>
      <xdr:row>74</xdr:row>
      <xdr:rowOff>67266</xdr:rowOff>
    </xdr:to>
    <xdr:cxnSp macro="">
      <xdr:nvCxnSpPr>
        <xdr:cNvPr id="840" name="直線コネクタ 839"/>
        <xdr:cNvCxnSpPr/>
      </xdr:nvCxnSpPr>
      <xdr:spPr>
        <a:xfrm>
          <a:off x="20434300" y="12724043"/>
          <a:ext cx="889000" cy="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36743</xdr:rowOff>
    </xdr:from>
    <xdr:to>
      <xdr:col>29</xdr:col>
      <xdr:colOff>517525</xdr:colOff>
      <xdr:row>74</xdr:row>
      <xdr:rowOff>110232</xdr:rowOff>
    </xdr:to>
    <xdr:cxnSp macro="">
      <xdr:nvCxnSpPr>
        <xdr:cNvPr id="843" name="直線コネクタ 842"/>
        <xdr:cNvCxnSpPr/>
      </xdr:nvCxnSpPr>
      <xdr:spPr>
        <a:xfrm flipV="1">
          <a:off x="19545300" y="12724043"/>
          <a:ext cx="889000" cy="7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110232</xdr:rowOff>
    </xdr:from>
    <xdr:to>
      <xdr:col>28</xdr:col>
      <xdr:colOff>314325</xdr:colOff>
      <xdr:row>74</xdr:row>
      <xdr:rowOff>151936</xdr:rowOff>
    </xdr:to>
    <xdr:cxnSp macro="">
      <xdr:nvCxnSpPr>
        <xdr:cNvPr id="846" name="直線コネクタ 845"/>
        <xdr:cNvCxnSpPr/>
      </xdr:nvCxnSpPr>
      <xdr:spPr>
        <a:xfrm flipV="1">
          <a:off x="18656300" y="12797532"/>
          <a:ext cx="8890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166330</xdr:rowOff>
    </xdr:from>
    <xdr:to>
      <xdr:col>32</xdr:col>
      <xdr:colOff>238125</xdr:colOff>
      <xdr:row>74</xdr:row>
      <xdr:rowOff>96480</xdr:rowOff>
    </xdr:to>
    <xdr:sp macro="" textlink="">
      <xdr:nvSpPr>
        <xdr:cNvPr id="856" name="円/楕円 855"/>
        <xdr:cNvSpPr/>
      </xdr:nvSpPr>
      <xdr:spPr>
        <a:xfrm>
          <a:off x="22110700" y="126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17757</xdr:rowOff>
    </xdr:from>
    <xdr:ext cx="534377" cy="259045"/>
    <xdr:sp macro="" textlink="">
      <xdr:nvSpPr>
        <xdr:cNvPr id="857" name="繰出金該当値テキスト"/>
        <xdr:cNvSpPr txBox="1"/>
      </xdr:nvSpPr>
      <xdr:spPr>
        <a:xfrm>
          <a:off x="22212300" y="1253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83,637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16466</xdr:rowOff>
    </xdr:from>
    <xdr:to>
      <xdr:col>31</xdr:col>
      <xdr:colOff>85725</xdr:colOff>
      <xdr:row>74</xdr:row>
      <xdr:rowOff>118066</xdr:rowOff>
    </xdr:to>
    <xdr:sp macro="" textlink="">
      <xdr:nvSpPr>
        <xdr:cNvPr id="858" name="円/楕円 857"/>
        <xdr:cNvSpPr/>
      </xdr:nvSpPr>
      <xdr:spPr>
        <a:xfrm>
          <a:off x="21272500" y="127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134593</xdr:rowOff>
    </xdr:from>
    <xdr:ext cx="534377" cy="259045"/>
    <xdr:sp macro="" textlink="">
      <xdr:nvSpPr>
        <xdr:cNvPr id="859" name="テキスト ボックス 858"/>
        <xdr:cNvSpPr txBox="1"/>
      </xdr:nvSpPr>
      <xdr:spPr>
        <a:xfrm>
          <a:off x="21056111" y="124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157393</xdr:rowOff>
    </xdr:from>
    <xdr:to>
      <xdr:col>29</xdr:col>
      <xdr:colOff>568325</xdr:colOff>
      <xdr:row>74</xdr:row>
      <xdr:rowOff>87543</xdr:rowOff>
    </xdr:to>
    <xdr:sp macro="" textlink="">
      <xdr:nvSpPr>
        <xdr:cNvPr id="860" name="円/楕円 859"/>
        <xdr:cNvSpPr/>
      </xdr:nvSpPr>
      <xdr:spPr>
        <a:xfrm>
          <a:off x="20383500" y="126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104070</xdr:rowOff>
    </xdr:from>
    <xdr:ext cx="534377" cy="259045"/>
    <xdr:sp macro="" textlink="">
      <xdr:nvSpPr>
        <xdr:cNvPr id="861" name="テキスト ボックス 860"/>
        <xdr:cNvSpPr txBox="1"/>
      </xdr:nvSpPr>
      <xdr:spPr>
        <a:xfrm>
          <a:off x="20167111" y="124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59432</xdr:rowOff>
    </xdr:from>
    <xdr:to>
      <xdr:col>28</xdr:col>
      <xdr:colOff>365125</xdr:colOff>
      <xdr:row>74</xdr:row>
      <xdr:rowOff>161032</xdr:rowOff>
    </xdr:to>
    <xdr:sp macro="" textlink="">
      <xdr:nvSpPr>
        <xdr:cNvPr id="862" name="円/楕円 861"/>
        <xdr:cNvSpPr/>
      </xdr:nvSpPr>
      <xdr:spPr>
        <a:xfrm>
          <a:off x="19494500" y="1274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152159</xdr:rowOff>
    </xdr:from>
    <xdr:ext cx="534377" cy="259045"/>
    <xdr:sp macro="" textlink="">
      <xdr:nvSpPr>
        <xdr:cNvPr id="863" name="テキスト ボックス 862"/>
        <xdr:cNvSpPr txBox="1"/>
      </xdr:nvSpPr>
      <xdr:spPr>
        <a:xfrm>
          <a:off x="19278111" y="128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101136</xdr:rowOff>
    </xdr:from>
    <xdr:to>
      <xdr:col>27</xdr:col>
      <xdr:colOff>161925</xdr:colOff>
      <xdr:row>75</xdr:row>
      <xdr:rowOff>31286</xdr:rowOff>
    </xdr:to>
    <xdr:sp macro="" textlink="">
      <xdr:nvSpPr>
        <xdr:cNvPr id="864" name="円/楕円 863"/>
        <xdr:cNvSpPr/>
      </xdr:nvSpPr>
      <xdr:spPr>
        <a:xfrm>
          <a:off x="18605500" y="127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22413</xdr:rowOff>
    </xdr:from>
    <xdr:ext cx="534377" cy="259045"/>
    <xdr:sp macro="" textlink="">
      <xdr:nvSpPr>
        <xdr:cNvPr id="865" name="テキスト ボックス 864"/>
        <xdr:cNvSpPr txBox="1"/>
      </xdr:nvSpPr>
      <xdr:spPr>
        <a:xfrm>
          <a:off x="18389111" y="128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1,099,439</a:t>
          </a:r>
          <a:r>
            <a:rPr kumimoji="1" lang="ja-JP" altLang="en-US" sz="1300">
              <a:latin typeface="ＭＳ Ｐゴシック"/>
            </a:rPr>
            <a:t>円で前年度を</a:t>
          </a:r>
          <a:r>
            <a:rPr kumimoji="1" lang="en-US" altLang="ja-JP" sz="1300">
              <a:latin typeface="ＭＳ Ｐゴシック"/>
            </a:rPr>
            <a:t>142,747</a:t>
          </a:r>
          <a:r>
            <a:rPr kumimoji="1" lang="ja-JP" altLang="en-US" sz="1300">
              <a:latin typeface="ＭＳ Ｐゴシック"/>
            </a:rPr>
            <a:t>円（</a:t>
          </a:r>
          <a:r>
            <a:rPr kumimoji="1" lang="en-US" altLang="ja-JP" sz="1300">
              <a:latin typeface="ＭＳ Ｐゴシック"/>
            </a:rPr>
            <a:t>14.9</a:t>
          </a:r>
          <a:r>
            <a:rPr kumimoji="1" lang="ja-JP" altLang="en-US" sz="1300">
              <a:latin typeface="ＭＳ Ｐゴシック"/>
            </a:rPr>
            <a:t>％）上回った。これは、大型普通建設事業の実施や、災害復旧事業費の増が主な要因である。</a:t>
          </a:r>
        </a:p>
        <a:p>
          <a:r>
            <a:rPr kumimoji="1" lang="ja-JP" altLang="en-US" sz="1300">
              <a:latin typeface="ＭＳ Ｐゴシック"/>
            </a:rPr>
            <a:t>　主な構成項目である人件費は、住民一人当たり</a:t>
          </a:r>
          <a:r>
            <a:rPr kumimoji="1" lang="en-US" altLang="ja-JP" sz="1300">
              <a:latin typeface="ＭＳ Ｐゴシック"/>
            </a:rPr>
            <a:t>119,815</a:t>
          </a:r>
          <a:r>
            <a:rPr kumimoji="1" lang="ja-JP" altLang="en-US" sz="1300">
              <a:latin typeface="ＭＳ Ｐゴシック"/>
            </a:rPr>
            <a:t>円となっており、類似団体平均の</a:t>
          </a:r>
          <a:r>
            <a:rPr kumimoji="1" lang="en-US" altLang="ja-JP" sz="1300">
              <a:latin typeface="ＭＳ Ｐゴシック"/>
            </a:rPr>
            <a:t>134,601</a:t>
          </a:r>
          <a:r>
            <a:rPr kumimoji="1" lang="ja-JP" altLang="en-US" sz="1300">
              <a:latin typeface="ＭＳ Ｐゴシック"/>
            </a:rPr>
            <a:t>円と比較して少額となっている。また公債費については住民一人当たり</a:t>
          </a:r>
          <a:r>
            <a:rPr kumimoji="1" lang="en-US" altLang="ja-JP" sz="1300">
              <a:latin typeface="ＭＳ Ｐゴシック"/>
            </a:rPr>
            <a:t>90,509</a:t>
          </a:r>
          <a:r>
            <a:rPr kumimoji="1" lang="ja-JP" altLang="en-US" sz="1300">
              <a:latin typeface="ＭＳ Ｐゴシック"/>
            </a:rPr>
            <a:t>円で類似団体の</a:t>
          </a:r>
          <a:r>
            <a:rPr kumimoji="1" lang="en-US" altLang="ja-JP" sz="1300">
              <a:latin typeface="ＭＳ Ｐゴシック"/>
            </a:rPr>
            <a:t>104,528</a:t>
          </a:r>
          <a:r>
            <a:rPr kumimoji="1" lang="ja-JP" altLang="en-US" sz="1300">
              <a:latin typeface="ＭＳ Ｐゴシック"/>
            </a:rPr>
            <a:t>円を下回っており、義務的経費の削減に取り組んできた成果が表れている。</a:t>
          </a:r>
        </a:p>
        <a:p>
          <a:r>
            <a:rPr kumimoji="1" lang="ja-JP" altLang="en-US" sz="1300">
              <a:latin typeface="ＭＳ Ｐゴシック"/>
            </a:rPr>
            <a:t>　しかしながら、近年は大型の建設事業が集中し、Ｈ</a:t>
          </a:r>
          <a:r>
            <a:rPr kumimoji="1" lang="en-US" altLang="ja-JP" sz="1300">
              <a:latin typeface="ＭＳ Ｐゴシック"/>
            </a:rPr>
            <a:t>28</a:t>
          </a:r>
          <a:r>
            <a:rPr kumimoji="1" lang="ja-JP" altLang="en-US" sz="1300">
              <a:latin typeface="ＭＳ Ｐゴシック"/>
            </a:rPr>
            <a:t>では普通建設事業費が住民一人当たり</a:t>
          </a:r>
          <a:r>
            <a:rPr kumimoji="1" lang="en-US" altLang="ja-JP" sz="1300">
              <a:latin typeface="ＭＳ Ｐゴシック"/>
            </a:rPr>
            <a:t>266,543</a:t>
          </a:r>
          <a:r>
            <a:rPr kumimoji="1" lang="ja-JP" altLang="en-US" sz="1300">
              <a:latin typeface="ＭＳ Ｐゴシック"/>
            </a:rPr>
            <a:t>円となり、類似団体平均の</a:t>
          </a:r>
          <a:r>
            <a:rPr kumimoji="1" lang="en-US" altLang="ja-JP" sz="1300">
              <a:latin typeface="ＭＳ Ｐゴシック"/>
            </a:rPr>
            <a:t>168,868</a:t>
          </a:r>
          <a:r>
            <a:rPr kumimoji="1" lang="ja-JP" altLang="en-US" sz="1300">
              <a:latin typeface="ＭＳ Ｐゴシック"/>
            </a:rPr>
            <a:t>円を大きく上回っている。財源の多くに地方債を充てていることから、将来の公債費増に備えた対策が必要である。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6,486
6,467
434.96
8,307,226
7,130,959
411,948
3,801,128
7,279,910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64262</xdr:rowOff>
    </xdr:from>
    <xdr:to>
      <xdr:col>6</xdr:col>
      <xdr:colOff>511175</xdr:colOff>
      <xdr:row>35</xdr:row>
      <xdr:rowOff>125603</xdr:rowOff>
    </xdr:to>
    <xdr:cxnSp macro="">
      <xdr:nvCxnSpPr>
        <xdr:cNvPr id="61" name="直線コネクタ 60"/>
        <xdr:cNvCxnSpPr/>
      </xdr:nvCxnSpPr>
      <xdr:spPr>
        <a:xfrm>
          <a:off x="3797300" y="6065012"/>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64262</xdr:rowOff>
    </xdr:from>
    <xdr:to>
      <xdr:col>5</xdr:col>
      <xdr:colOff>358775</xdr:colOff>
      <xdr:row>36</xdr:row>
      <xdr:rowOff>71755</xdr:rowOff>
    </xdr:to>
    <xdr:cxnSp macro="">
      <xdr:nvCxnSpPr>
        <xdr:cNvPr id="64" name="直線コネクタ 63"/>
        <xdr:cNvCxnSpPr/>
      </xdr:nvCxnSpPr>
      <xdr:spPr>
        <a:xfrm flipV="1">
          <a:off x="2908300" y="6065012"/>
          <a:ext cx="889000" cy="1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71755</xdr:rowOff>
    </xdr:from>
    <xdr:to>
      <xdr:col>4</xdr:col>
      <xdr:colOff>155575</xdr:colOff>
      <xdr:row>37</xdr:row>
      <xdr:rowOff>27686</xdr:rowOff>
    </xdr:to>
    <xdr:cxnSp macro="">
      <xdr:nvCxnSpPr>
        <xdr:cNvPr id="67" name="直線コネクタ 66"/>
        <xdr:cNvCxnSpPr/>
      </xdr:nvCxnSpPr>
      <xdr:spPr>
        <a:xfrm flipV="1">
          <a:off x="2019300" y="6243955"/>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144653</xdr:rowOff>
    </xdr:from>
    <xdr:to>
      <xdr:col>2</xdr:col>
      <xdr:colOff>638175</xdr:colOff>
      <xdr:row>37</xdr:row>
      <xdr:rowOff>27686</xdr:rowOff>
    </xdr:to>
    <xdr:cxnSp macro="">
      <xdr:nvCxnSpPr>
        <xdr:cNvPr id="70" name="直線コネクタ 69"/>
        <xdr:cNvCxnSpPr/>
      </xdr:nvCxnSpPr>
      <xdr:spPr>
        <a:xfrm>
          <a:off x="1130300" y="6316853"/>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74803</xdr:rowOff>
    </xdr:from>
    <xdr:to>
      <xdr:col>6</xdr:col>
      <xdr:colOff>561975</xdr:colOff>
      <xdr:row>36</xdr:row>
      <xdr:rowOff>4953</xdr:rowOff>
    </xdr:to>
    <xdr:sp macro="" textlink="">
      <xdr:nvSpPr>
        <xdr:cNvPr id="80" name="円/楕円 79"/>
        <xdr:cNvSpPr/>
      </xdr:nvSpPr>
      <xdr:spPr>
        <a:xfrm>
          <a:off x="45847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97680</xdr:rowOff>
    </xdr:from>
    <xdr:ext cx="534377" cy="259045"/>
    <xdr:sp macro="" textlink="">
      <xdr:nvSpPr>
        <xdr:cNvPr id="81" name="議会費該当値テキスト"/>
        <xdr:cNvSpPr txBox="1"/>
      </xdr:nvSpPr>
      <xdr:spPr>
        <a:xfrm>
          <a:off x="4686300" y="59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13462</xdr:rowOff>
    </xdr:from>
    <xdr:to>
      <xdr:col>5</xdr:col>
      <xdr:colOff>409575</xdr:colOff>
      <xdr:row>35</xdr:row>
      <xdr:rowOff>115062</xdr:rowOff>
    </xdr:to>
    <xdr:sp macro="" textlink="">
      <xdr:nvSpPr>
        <xdr:cNvPr id="82" name="円/楕円 81"/>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131589</xdr:rowOff>
    </xdr:from>
    <xdr:ext cx="534377" cy="259045"/>
    <xdr:sp macro="" textlink="">
      <xdr:nvSpPr>
        <xdr:cNvPr id="83" name="テキスト ボックス 82"/>
        <xdr:cNvSpPr txBox="1"/>
      </xdr:nvSpPr>
      <xdr:spPr>
        <a:xfrm>
          <a:off x="3530111" y="57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20955</xdr:rowOff>
    </xdr:from>
    <xdr:to>
      <xdr:col>4</xdr:col>
      <xdr:colOff>206375</xdr:colOff>
      <xdr:row>36</xdr:row>
      <xdr:rowOff>122555</xdr:rowOff>
    </xdr:to>
    <xdr:sp macro="" textlink="">
      <xdr:nvSpPr>
        <xdr:cNvPr id="84" name="円/楕円 83"/>
        <xdr:cNvSpPr/>
      </xdr:nvSpPr>
      <xdr:spPr>
        <a:xfrm>
          <a:off x="2857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113682</xdr:rowOff>
    </xdr:from>
    <xdr:ext cx="469744" cy="259045"/>
    <xdr:sp macro="" textlink="">
      <xdr:nvSpPr>
        <xdr:cNvPr id="85" name="テキスト ボックス 84"/>
        <xdr:cNvSpPr txBox="1"/>
      </xdr:nvSpPr>
      <xdr:spPr>
        <a:xfrm>
          <a:off x="2673427" y="62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148336</xdr:rowOff>
    </xdr:from>
    <xdr:to>
      <xdr:col>3</xdr:col>
      <xdr:colOff>3175</xdr:colOff>
      <xdr:row>37</xdr:row>
      <xdr:rowOff>78486</xdr:rowOff>
    </xdr:to>
    <xdr:sp macro="" textlink="">
      <xdr:nvSpPr>
        <xdr:cNvPr id="86" name="円/楕円 85"/>
        <xdr:cNvSpPr/>
      </xdr:nvSpPr>
      <xdr:spPr>
        <a:xfrm>
          <a:off x="1968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69613</xdr:rowOff>
    </xdr:from>
    <xdr:ext cx="469744" cy="259045"/>
    <xdr:sp macro="" textlink="">
      <xdr:nvSpPr>
        <xdr:cNvPr id="87" name="テキスト ボックス 86"/>
        <xdr:cNvSpPr txBox="1"/>
      </xdr:nvSpPr>
      <xdr:spPr>
        <a:xfrm>
          <a:off x="178442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93853</xdr:rowOff>
    </xdr:from>
    <xdr:to>
      <xdr:col>1</xdr:col>
      <xdr:colOff>485775</xdr:colOff>
      <xdr:row>37</xdr:row>
      <xdr:rowOff>24003</xdr:rowOff>
    </xdr:to>
    <xdr:sp macro="" textlink="">
      <xdr:nvSpPr>
        <xdr:cNvPr id="88" name="円/楕円 87"/>
        <xdr:cNvSpPr/>
      </xdr:nvSpPr>
      <xdr:spPr>
        <a:xfrm>
          <a:off x="10795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15130</xdr:rowOff>
    </xdr:from>
    <xdr:ext cx="469744" cy="259045"/>
    <xdr:sp macro="" textlink="">
      <xdr:nvSpPr>
        <xdr:cNvPr id="89" name="テキスト ボックス 88"/>
        <xdr:cNvSpPr txBox="1"/>
      </xdr:nvSpPr>
      <xdr:spPr>
        <a:xfrm>
          <a:off x="895427" y="63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32836</xdr:rowOff>
    </xdr:from>
    <xdr:to>
      <xdr:col>6</xdr:col>
      <xdr:colOff>511175</xdr:colOff>
      <xdr:row>55</xdr:row>
      <xdr:rowOff>68828</xdr:rowOff>
    </xdr:to>
    <xdr:cxnSp macro="">
      <xdr:nvCxnSpPr>
        <xdr:cNvPr id="120" name="直線コネクタ 119"/>
        <xdr:cNvCxnSpPr/>
      </xdr:nvCxnSpPr>
      <xdr:spPr>
        <a:xfrm flipV="1">
          <a:off x="3797300" y="9462586"/>
          <a:ext cx="8382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68828</xdr:rowOff>
    </xdr:from>
    <xdr:to>
      <xdr:col>5</xdr:col>
      <xdr:colOff>358775</xdr:colOff>
      <xdr:row>55</xdr:row>
      <xdr:rowOff>114675</xdr:rowOff>
    </xdr:to>
    <xdr:cxnSp macro="">
      <xdr:nvCxnSpPr>
        <xdr:cNvPr id="123" name="直線コネクタ 122"/>
        <xdr:cNvCxnSpPr/>
      </xdr:nvCxnSpPr>
      <xdr:spPr>
        <a:xfrm flipV="1">
          <a:off x="2908300" y="949857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154843</xdr:rowOff>
    </xdr:from>
    <xdr:to>
      <xdr:col>4</xdr:col>
      <xdr:colOff>155575</xdr:colOff>
      <xdr:row>55</xdr:row>
      <xdr:rowOff>114675</xdr:rowOff>
    </xdr:to>
    <xdr:cxnSp macro="">
      <xdr:nvCxnSpPr>
        <xdr:cNvPr id="126" name="直線コネクタ 125"/>
        <xdr:cNvCxnSpPr/>
      </xdr:nvCxnSpPr>
      <xdr:spPr>
        <a:xfrm>
          <a:off x="2019300" y="9413143"/>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139057</xdr:rowOff>
    </xdr:from>
    <xdr:to>
      <xdr:col>2</xdr:col>
      <xdr:colOff>638175</xdr:colOff>
      <xdr:row>54</xdr:row>
      <xdr:rowOff>154843</xdr:rowOff>
    </xdr:to>
    <xdr:cxnSp macro="">
      <xdr:nvCxnSpPr>
        <xdr:cNvPr id="129" name="直線コネクタ 128"/>
        <xdr:cNvCxnSpPr/>
      </xdr:nvCxnSpPr>
      <xdr:spPr>
        <a:xfrm>
          <a:off x="1130300" y="9397357"/>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153486</xdr:rowOff>
    </xdr:from>
    <xdr:to>
      <xdr:col>6</xdr:col>
      <xdr:colOff>561975</xdr:colOff>
      <xdr:row>55</xdr:row>
      <xdr:rowOff>83636</xdr:rowOff>
    </xdr:to>
    <xdr:sp macro="" textlink="">
      <xdr:nvSpPr>
        <xdr:cNvPr id="139" name="円/楕円 138"/>
        <xdr:cNvSpPr/>
      </xdr:nvSpPr>
      <xdr:spPr>
        <a:xfrm>
          <a:off x="4584700" y="94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4913</xdr:rowOff>
    </xdr:from>
    <xdr:ext cx="599010" cy="259045"/>
    <xdr:sp macro="" textlink="">
      <xdr:nvSpPr>
        <xdr:cNvPr id="140" name="総務費該当値テキスト"/>
        <xdr:cNvSpPr txBox="1"/>
      </xdr:nvSpPr>
      <xdr:spPr>
        <a:xfrm>
          <a:off x="4686300" y="926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230,223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18028</xdr:rowOff>
    </xdr:from>
    <xdr:to>
      <xdr:col>5</xdr:col>
      <xdr:colOff>409575</xdr:colOff>
      <xdr:row>55</xdr:row>
      <xdr:rowOff>119628</xdr:rowOff>
    </xdr:to>
    <xdr:sp macro="" textlink="">
      <xdr:nvSpPr>
        <xdr:cNvPr id="141" name="円/楕円 140"/>
        <xdr:cNvSpPr/>
      </xdr:nvSpPr>
      <xdr:spPr>
        <a:xfrm>
          <a:off x="3746500" y="94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136155</xdr:rowOff>
    </xdr:from>
    <xdr:ext cx="599010" cy="259045"/>
    <xdr:sp macro="" textlink="">
      <xdr:nvSpPr>
        <xdr:cNvPr id="142" name="テキスト ボックス 141"/>
        <xdr:cNvSpPr txBox="1"/>
      </xdr:nvSpPr>
      <xdr:spPr>
        <a:xfrm>
          <a:off x="3497794" y="922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63875</xdr:rowOff>
    </xdr:from>
    <xdr:to>
      <xdr:col>4</xdr:col>
      <xdr:colOff>206375</xdr:colOff>
      <xdr:row>55</xdr:row>
      <xdr:rowOff>165475</xdr:rowOff>
    </xdr:to>
    <xdr:sp macro="" textlink="">
      <xdr:nvSpPr>
        <xdr:cNvPr id="143" name="円/楕円 142"/>
        <xdr:cNvSpPr/>
      </xdr:nvSpPr>
      <xdr:spPr>
        <a:xfrm>
          <a:off x="2857500" y="94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10552</xdr:rowOff>
    </xdr:from>
    <xdr:ext cx="599010" cy="259045"/>
    <xdr:sp macro="" textlink="">
      <xdr:nvSpPr>
        <xdr:cNvPr id="144" name="テキスト ボックス 143"/>
        <xdr:cNvSpPr txBox="1"/>
      </xdr:nvSpPr>
      <xdr:spPr>
        <a:xfrm>
          <a:off x="2608794" y="926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205,163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104043</xdr:rowOff>
    </xdr:from>
    <xdr:to>
      <xdr:col>3</xdr:col>
      <xdr:colOff>3175</xdr:colOff>
      <xdr:row>55</xdr:row>
      <xdr:rowOff>34193</xdr:rowOff>
    </xdr:to>
    <xdr:sp macro="" textlink="">
      <xdr:nvSpPr>
        <xdr:cNvPr id="145" name="円/楕円 144"/>
        <xdr:cNvSpPr/>
      </xdr:nvSpPr>
      <xdr:spPr>
        <a:xfrm>
          <a:off x="1968500" y="93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50720</xdr:rowOff>
    </xdr:from>
    <xdr:ext cx="599010" cy="259045"/>
    <xdr:sp macro="" textlink="">
      <xdr:nvSpPr>
        <xdr:cNvPr id="146" name="テキスト ボックス 145"/>
        <xdr:cNvSpPr txBox="1"/>
      </xdr:nvSpPr>
      <xdr:spPr>
        <a:xfrm>
          <a:off x="1719794" y="913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245,363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88257</xdr:rowOff>
    </xdr:from>
    <xdr:to>
      <xdr:col>1</xdr:col>
      <xdr:colOff>485775</xdr:colOff>
      <xdr:row>55</xdr:row>
      <xdr:rowOff>18407</xdr:rowOff>
    </xdr:to>
    <xdr:sp macro="" textlink="">
      <xdr:nvSpPr>
        <xdr:cNvPr id="147" name="円/楕円 146"/>
        <xdr:cNvSpPr/>
      </xdr:nvSpPr>
      <xdr:spPr>
        <a:xfrm>
          <a:off x="1079500" y="9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34934</xdr:rowOff>
    </xdr:from>
    <xdr:ext cx="599010" cy="259045"/>
    <xdr:sp macro="" textlink="">
      <xdr:nvSpPr>
        <xdr:cNvPr id="148" name="テキスト ボックス 147"/>
        <xdr:cNvSpPr txBox="1"/>
      </xdr:nvSpPr>
      <xdr:spPr>
        <a:xfrm>
          <a:off x="830794" y="912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103677</xdr:rowOff>
    </xdr:from>
    <xdr:to>
      <xdr:col>6</xdr:col>
      <xdr:colOff>511175</xdr:colOff>
      <xdr:row>76</xdr:row>
      <xdr:rowOff>92123</xdr:rowOff>
    </xdr:to>
    <xdr:cxnSp macro="">
      <xdr:nvCxnSpPr>
        <xdr:cNvPr id="176" name="直線コネクタ 175"/>
        <xdr:cNvCxnSpPr/>
      </xdr:nvCxnSpPr>
      <xdr:spPr>
        <a:xfrm flipV="1">
          <a:off x="3797300" y="12790977"/>
          <a:ext cx="838200" cy="3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92123</xdr:rowOff>
    </xdr:from>
    <xdr:to>
      <xdr:col>5</xdr:col>
      <xdr:colOff>358775</xdr:colOff>
      <xdr:row>76</xdr:row>
      <xdr:rowOff>97011</xdr:rowOff>
    </xdr:to>
    <xdr:cxnSp macro="">
      <xdr:nvCxnSpPr>
        <xdr:cNvPr id="179" name="直線コネクタ 178"/>
        <xdr:cNvCxnSpPr/>
      </xdr:nvCxnSpPr>
      <xdr:spPr>
        <a:xfrm flipV="1">
          <a:off x="2908300" y="13122323"/>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97011</xdr:rowOff>
    </xdr:from>
    <xdr:to>
      <xdr:col>4</xdr:col>
      <xdr:colOff>155575</xdr:colOff>
      <xdr:row>77</xdr:row>
      <xdr:rowOff>12612</xdr:rowOff>
    </xdr:to>
    <xdr:cxnSp macro="">
      <xdr:nvCxnSpPr>
        <xdr:cNvPr id="182" name="直線コネクタ 181"/>
        <xdr:cNvCxnSpPr/>
      </xdr:nvCxnSpPr>
      <xdr:spPr>
        <a:xfrm flipV="1">
          <a:off x="2019300" y="13127211"/>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12612</xdr:rowOff>
    </xdr:from>
    <xdr:to>
      <xdr:col>2</xdr:col>
      <xdr:colOff>638175</xdr:colOff>
      <xdr:row>77</xdr:row>
      <xdr:rowOff>42514</xdr:rowOff>
    </xdr:to>
    <xdr:cxnSp macro="">
      <xdr:nvCxnSpPr>
        <xdr:cNvPr id="185" name="直線コネクタ 184"/>
        <xdr:cNvCxnSpPr/>
      </xdr:nvCxnSpPr>
      <xdr:spPr>
        <a:xfrm flipV="1">
          <a:off x="1130300" y="13214262"/>
          <a:ext cx="8890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52877</xdr:rowOff>
    </xdr:from>
    <xdr:to>
      <xdr:col>6</xdr:col>
      <xdr:colOff>561975</xdr:colOff>
      <xdr:row>74</xdr:row>
      <xdr:rowOff>154477</xdr:rowOff>
    </xdr:to>
    <xdr:sp macro="" textlink="">
      <xdr:nvSpPr>
        <xdr:cNvPr id="195" name="円/楕円 194"/>
        <xdr:cNvSpPr/>
      </xdr:nvSpPr>
      <xdr:spPr>
        <a:xfrm>
          <a:off x="4584700" y="127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75754</xdr:rowOff>
    </xdr:from>
    <xdr:ext cx="599010" cy="259045"/>
    <xdr:sp macro="" textlink="">
      <xdr:nvSpPr>
        <xdr:cNvPr id="196" name="民生費該当値テキスト"/>
        <xdr:cNvSpPr txBox="1"/>
      </xdr:nvSpPr>
      <xdr:spPr>
        <a:xfrm>
          <a:off x="4686300" y="1259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257,879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41323</xdr:rowOff>
    </xdr:from>
    <xdr:to>
      <xdr:col>5</xdr:col>
      <xdr:colOff>409575</xdr:colOff>
      <xdr:row>76</xdr:row>
      <xdr:rowOff>142923</xdr:rowOff>
    </xdr:to>
    <xdr:sp macro="" textlink="">
      <xdr:nvSpPr>
        <xdr:cNvPr id="197" name="円/楕円 196"/>
        <xdr:cNvSpPr/>
      </xdr:nvSpPr>
      <xdr:spPr>
        <a:xfrm>
          <a:off x="3746500" y="130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159451</xdr:rowOff>
    </xdr:from>
    <xdr:ext cx="599010" cy="259045"/>
    <xdr:sp macro="" textlink="">
      <xdr:nvSpPr>
        <xdr:cNvPr id="198" name="テキスト ボックス 197"/>
        <xdr:cNvSpPr txBox="1"/>
      </xdr:nvSpPr>
      <xdr:spPr>
        <a:xfrm>
          <a:off x="3497794" y="128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46211</xdr:rowOff>
    </xdr:from>
    <xdr:to>
      <xdr:col>4</xdr:col>
      <xdr:colOff>206375</xdr:colOff>
      <xdr:row>76</xdr:row>
      <xdr:rowOff>147811</xdr:rowOff>
    </xdr:to>
    <xdr:sp macro="" textlink="">
      <xdr:nvSpPr>
        <xdr:cNvPr id="199" name="円/楕円 198"/>
        <xdr:cNvSpPr/>
      </xdr:nvSpPr>
      <xdr:spPr>
        <a:xfrm>
          <a:off x="2857500" y="130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164338</xdr:rowOff>
    </xdr:from>
    <xdr:ext cx="599010" cy="259045"/>
    <xdr:sp macro="" textlink="">
      <xdr:nvSpPr>
        <xdr:cNvPr id="200" name="テキスト ボックス 199"/>
        <xdr:cNvSpPr txBox="1"/>
      </xdr:nvSpPr>
      <xdr:spPr>
        <a:xfrm>
          <a:off x="2608794" y="1285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133262</xdr:rowOff>
    </xdr:from>
    <xdr:to>
      <xdr:col>3</xdr:col>
      <xdr:colOff>3175</xdr:colOff>
      <xdr:row>77</xdr:row>
      <xdr:rowOff>63412</xdr:rowOff>
    </xdr:to>
    <xdr:sp macro="" textlink="">
      <xdr:nvSpPr>
        <xdr:cNvPr id="201" name="円/楕円 200"/>
        <xdr:cNvSpPr/>
      </xdr:nvSpPr>
      <xdr:spPr>
        <a:xfrm>
          <a:off x="1968500" y="131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79939</xdr:rowOff>
    </xdr:from>
    <xdr:ext cx="599010" cy="259045"/>
    <xdr:sp macro="" textlink="">
      <xdr:nvSpPr>
        <xdr:cNvPr id="202" name="テキスト ボックス 201"/>
        <xdr:cNvSpPr txBox="1"/>
      </xdr:nvSpPr>
      <xdr:spPr>
        <a:xfrm>
          <a:off x="1719794" y="1293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163164</xdr:rowOff>
    </xdr:from>
    <xdr:to>
      <xdr:col>1</xdr:col>
      <xdr:colOff>485775</xdr:colOff>
      <xdr:row>77</xdr:row>
      <xdr:rowOff>93314</xdr:rowOff>
    </xdr:to>
    <xdr:sp macro="" textlink="">
      <xdr:nvSpPr>
        <xdr:cNvPr id="203" name="円/楕円 202"/>
        <xdr:cNvSpPr/>
      </xdr:nvSpPr>
      <xdr:spPr>
        <a:xfrm>
          <a:off x="1079500" y="131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109840</xdr:rowOff>
    </xdr:from>
    <xdr:ext cx="599010" cy="259045"/>
    <xdr:sp macro="" textlink="">
      <xdr:nvSpPr>
        <xdr:cNvPr id="204" name="テキスト ボックス 203"/>
        <xdr:cNvSpPr txBox="1"/>
      </xdr:nvSpPr>
      <xdr:spPr>
        <a:xfrm>
          <a:off x="830794" y="1296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83533</xdr:rowOff>
    </xdr:from>
    <xdr:to>
      <xdr:col>6</xdr:col>
      <xdr:colOff>511175</xdr:colOff>
      <xdr:row>94</xdr:row>
      <xdr:rowOff>9536</xdr:rowOff>
    </xdr:to>
    <xdr:cxnSp macro="">
      <xdr:nvCxnSpPr>
        <xdr:cNvPr id="233" name="直線コネクタ 232"/>
        <xdr:cNvCxnSpPr/>
      </xdr:nvCxnSpPr>
      <xdr:spPr>
        <a:xfrm>
          <a:off x="3797300" y="15856933"/>
          <a:ext cx="838200" cy="26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83533</xdr:rowOff>
    </xdr:from>
    <xdr:to>
      <xdr:col>5</xdr:col>
      <xdr:colOff>358775</xdr:colOff>
      <xdr:row>93</xdr:row>
      <xdr:rowOff>155564</xdr:rowOff>
    </xdr:to>
    <xdr:cxnSp macro="">
      <xdr:nvCxnSpPr>
        <xdr:cNvPr id="236" name="直線コネクタ 235"/>
        <xdr:cNvCxnSpPr/>
      </xdr:nvCxnSpPr>
      <xdr:spPr>
        <a:xfrm flipV="1">
          <a:off x="2908300" y="15856933"/>
          <a:ext cx="889000" cy="24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155564</xdr:rowOff>
    </xdr:from>
    <xdr:to>
      <xdr:col>4</xdr:col>
      <xdr:colOff>155575</xdr:colOff>
      <xdr:row>95</xdr:row>
      <xdr:rowOff>81018</xdr:rowOff>
    </xdr:to>
    <xdr:cxnSp macro="">
      <xdr:nvCxnSpPr>
        <xdr:cNvPr id="239" name="直線コネクタ 238"/>
        <xdr:cNvCxnSpPr/>
      </xdr:nvCxnSpPr>
      <xdr:spPr>
        <a:xfrm flipV="1">
          <a:off x="2019300" y="16100414"/>
          <a:ext cx="889000" cy="26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78854</xdr:rowOff>
    </xdr:from>
    <xdr:to>
      <xdr:col>2</xdr:col>
      <xdr:colOff>638175</xdr:colOff>
      <xdr:row>95</xdr:row>
      <xdr:rowOff>81018</xdr:rowOff>
    </xdr:to>
    <xdr:cxnSp macro="">
      <xdr:nvCxnSpPr>
        <xdr:cNvPr id="242" name="直線コネクタ 241"/>
        <xdr:cNvCxnSpPr/>
      </xdr:nvCxnSpPr>
      <xdr:spPr>
        <a:xfrm>
          <a:off x="1130300" y="16366604"/>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130186</xdr:rowOff>
    </xdr:from>
    <xdr:to>
      <xdr:col>6</xdr:col>
      <xdr:colOff>561975</xdr:colOff>
      <xdr:row>94</xdr:row>
      <xdr:rowOff>60336</xdr:rowOff>
    </xdr:to>
    <xdr:sp macro="" textlink="">
      <xdr:nvSpPr>
        <xdr:cNvPr id="252" name="円/楕円 251"/>
        <xdr:cNvSpPr/>
      </xdr:nvSpPr>
      <xdr:spPr>
        <a:xfrm>
          <a:off x="4584700" y="160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153063</xdr:rowOff>
    </xdr:from>
    <xdr:ext cx="599010" cy="259045"/>
    <xdr:sp macro="" textlink="">
      <xdr:nvSpPr>
        <xdr:cNvPr id="253" name="衛生費該当値テキスト"/>
        <xdr:cNvSpPr txBox="1"/>
      </xdr:nvSpPr>
      <xdr:spPr>
        <a:xfrm>
          <a:off x="4686300" y="1592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117,082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32733</xdr:rowOff>
    </xdr:from>
    <xdr:to>
      <xdr:col>5</xdr:col>
      <xdr:colOff>409575</xdr:colOff>
      <xdr:row>92</xdr:row>
      <xdr:rowOff>134333</xdr:rowOff>
    </xdr:to>
    <xdr:sp macro="" textlink="">
      <xdr:nvSpPr>
        <xdr:cNvPr id="254" name="円/楕円 253"/>
        <xdr:cNvSpPr/>
      </xdr:nvSpPr>
      <xdr:spPr>
        <a:xfrm>
          <a:off x="3746500" y="158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150860</xdr:rowOff>
    </xdr:from>
    <xdr:ext cx="599010" cy="259045"/>
    <xdr:sp macro="" textlink="">
      <xdr:nvSpPr>
        <xdr:cNvPr id="255" name="テキスト ボックス 254"/>
        <xdr:cNvSpPr txBox="1"/>
      </xdr:nvSpPr>
      <xdr:spPr>
        <a:xfrm>
          <a:off x="3497794" y="1558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152,371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104764</xdr:rowOff>
    </xdr:from>
    <xdr:to>
      <xdr:col>4</xdr:col>
      <xdr:colOff>206375</xdr:colOff>
      <xdr:row>94</xdr:row>
      <xdr:rowOff>34914</xdr:rowOff>
    </xdr:to>
    <xdr:sp macro="" textlink="">
      <xdr:nvSpPr>
        <xdr:cNvPr id="256" name="円/楕円 255"/>
        <xdr:cNvSpPr/>
      </xdr:nvSpPr>
      <xdr:spPr>
        <a:xfrm>
          <a:off x="2857500" y="160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51441</xdr:rowOff>
    </xdr:from>
    <xdr:ext cx="599010" cy="259045"/>
    <xdr:sp macro="" textlink="">
      <xdr:nvSpPr>
        <xdr:cNvPr id="257" name="テキスト ボックス 256"/>
        <xdr:cNvSpPr txBox="1"/>
      </xdr:nvSpPr>
      <xdr:spPr>
        <a:xfrm>
          <a:off x="2608794" y="1582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120,418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30218</xdr:rowOff>
    </xdr:from>
    <xdr:to>
      <xdr:col>3</xdr:col>
      <xdr:colOff>3175</xdr:colOff>
      <xdr:row>95</xdr:row>
      <xdr:rowOff>131818</xdr:rowOff>
    </xdr:to>
    <xdr:sp macro="" textlink="">
      <xdr:nvSpPr>
        <xdr:cNvPr id="258" name="円/楕円 257"/>
        <xdr:cNvSpPr/>
      </xdr:nvSpPr>
      <xdr:spPr>
        <a:xfrm>
          <a:off x="1968500" y="163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148345</xdr:rowOff>
    </xdr:from>
    <xdr:ext cx="534377" cy="259045"/>
    <xdr:sp macro="" textlink="">
      <xdr:nvSpPr>
        <xdr:cNvPr id="259" name="テキスト ボックス 258"/>
        <xdr:cNvSpPr txBox="1"/>
      </xdr:nvSpPr>
      <xdr:spPr>
        <a:xfrm>
          <a:off x="1752111" y="160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85,201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28054</xdr:rowOff>
    </xdr:from>
    <xdr:to>
      <xdr:col>1</xdr:col>
      <xdr:colOff>485775</xdr:colOff>
      <xdr:row>95</xdr:row>
      <xdr:rowOff>129654</xdr:rowOff>
    </xdr:to>
    <xdr:sp macro="" textlink="">
      <xdr:nvSpPr>
        <xdr:cNvPr id="260" name="円/楕円 259"/>
        <xdr:cNvSpPr/>
      </xdr:nvSpPr>
      <xdr:spPr>
        <a:xfrm>
          <a:off x="1079500" y="163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146181</xdr:rowOff>
    </xdr:from>
    <xdr:ext cx="534377" cy="259045"/>
    <xdr:sp macro="" textlink="">
      <xdr:nvSpPr>
        <xdr:cNvPr id="261" name="テキスト ボックス 260"/>
        <xdr:cNvSpPr txBox="1"/>
      </xdr:nvSpPr>
      <xdr:spPr>
        <a:xfrm>
          <a:off x="863111" y="160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103315</xdr:rowOff>
    </xdr:from>
    <xdr:to>
      <xdr:col>15</xdr:col>
      <xdr:colOff>180975</xdr:colOff>
      <xdr:row>37</xdr:row>
      <xdr:rowOff>17209</xdr:rowOff>
    </xdr:to>
    <xdr:cxnSp macro="">
      <xdr:nvCxnSpPr>
        <xdr:cNvPr id="290" name="直線コネクタ 289"/>
        <xdr:cNvCxnSpPr/>
      </xdr:nvCxnSpPr>
      <xdr:spPr>
        <a:xfrm flipV="1">
          <a:off x="9639300" y="6275515"/>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17209</xdr:rowOff>
    </xdr:from>
    <xdr:to>
      <xdr:col>14</xdr:col>
      <xdr:colOff>28575</xdr:colOff>
      <xdr:row>37</xdr:row>
      <xdr:rowOff>162941</xdr:rowOff>
    </xdr:to>
    <xdr:cxnSp macro="">
      <xdr:nvCxnSpPr>
        <xdr:cNvPr id="293" name="直線コネクタ 292"/>
        <xdr:cNvCxnSpPr/>
      </xdr:nvCxnSpPr>
      <xdr:spPr>
        <a:xfrm flipV="1">
          <a:off x="8750300" y="6360859"/>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155130</xdr:rowOff>
    </xdr:from>
    <xdr:to>
      <xdr:col>12</xdr:col>
      <xdr:colOff>511175</xdr:colOff>
      <xdr:row>37</xdr:row>
      <xdr:rowOff>162941</xdr:rowOff>
    </xdr:to>
    <xdr:cxnSp macro="">
      <xdr:nvCxnSpPr>
        <xdr:cNvPr id="296" name="直線コネクタ 295"/>
        <xdr:cNvCxnSpPr/>
      </xdr:nvCxnSpPr>
      <xdr:spPr>
        <a:xfrm>
          <a:off x="7861300" y="6327330"/>
          <a:ext cx="889000" cy="17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155130</xdr:rowOff>
    </xdr:from>
    <xdr:to>
      <xdr:col>11</xdr:col>
      <xdr:colOff>307975</xdr:colOff>
      <xdr:row>37</xdr:row>
      <xdr:rowOff>109029</xdr:rowOff>
    </xdr:to>
    <xdr:cxnSp macro="">
      <xdr:nvCxnSpPr>
        <xdr:cNvPr id="299" name="直線コネクタ 298"/>
        <xdr:cNvCxnSpPr/>
      </xdr:nvCxnSpPr>
      <xdr:spPr>
        <a:xfrm flipV="1">
          <a:off x="6972300" y="6327330"/>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52515</xdr:rowOff>
    </xdr:from>
    <xdr:to>
      <xdr:col>15</xdr:col>
      <xdr:colOff>231775</xdr:colOff>
      <xdr:row>36</xdr:row>
      <xdr:rowOff>154115</xdr:rowOff>
    </xdr:to>
    <xdr:sp macro="" textlink="">
      <xdr:nvSpPr>
        <xdr:cNvPr id="309" name="円/楕円 308"/>
        <xdr:cNvSpPr/>
      </xdr:nvSpPr>
      <xdr:spPr>
        <a:xfrm>
          <a:off x="10426700" y="62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75392</xdr:rowOff>
    </xdr:from>
    <xdr:ext cx="469744" cy="259045"/>
    <xdr:sp macro="" textlink="">
      <xdr:nvSpPr>
        <xdr:cNvPr id="310" name="労働費該当値テキスト"/>
        <xdr:cNvSpPr txBox="1"/>
      </xdr:nvSpPr>
      <xdr:spPr>
        <a:xfrm>
          <a:off x="10528300" y="60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137859</xdr:rowOff>
    </xdr:from>
    <xdr:to>
      <xdr:col>14</xdr:col>
      <xdr:colOff>79375</xdr:colOff>
      <xdr:row>37</xdr:row>
      <xdr:rowOff>68009</xdr:rowOff>
    </xdr:to>
    <xdr:sp macro="" textlink="">
      <xdr:nvSpPr>
        <xdr:cNvPr id="311" name="円/楕円 310"/>
        <xdr:cNvSpPr/>
      </xdr:nvSpPr>
      <xdr:spPr>
        <a:xfrm>
          <a:off x="9588500" y="63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84536</xdr:rowOff>
    </xdr:from>
    <xdr:ext cx="469744" cy="259045"/>
    <xdr:sp macro="" textlink="">
      <xdr:nvSpPr>
        <xdr:cNvPr id="312" name="テキスト ボックス 311"/>
        <xdr:cNvSpPr txBox="1"/>
      </xdr:nvSpPr>
      <xdr:spPr>
        <a:xfrm>
          <a:off x="9404427" y="60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112141</xdr:rowOff>
    </xdr:from>
    <xdr:to>
      <xdr:col>12</xdr:col>
      <xdr:colOff>561975</xdr:colOff>
      <xdr:row>38</xdr:row>
      <xdr:rowOff>42290</xdr:rowOff>
    </xdr:to>
    <xdr:sp macro="" textlink="">
      <xdr:nvSpPr>
        <xdr:cNvPr id="313" name="円/楕円 312"/>
        <xdr:cNvSpPr/>
      </xdr:nvSpPr>
      <xdr:spPr>
        <a:xfrm>
          <a:off x="8699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58818</xdr:rowOff>
    </xdr:from>
    <xdr:ext cx="469744" cy="259045"/>
    <xdr:sp macro="" textlink="">
      <xdr:nvSpPr>
        <xdr:cNvPr id="314" name="テキスト ボックス 313"/>
        <xdr:cNvSpPr txBox="1"/>
      </xdr:nvSpPr>
      <xdr:spPr>
        <a:xfrm>
          <a:off x="8515427" y="623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104330</xdr:rowOff>
    </xdr:from>
    <xdr:to>
      <xdr:col>11</xdr:col>
      <xdr:colOff>358775</xdr:colOff>
      <xdr:row>37</xdr:row>
      <xdr:rowOff>34480</xdr:rowOff>
    </xdr:to>
    <xdr:sp macro="" textlink="">
      <xdr:nvSpPr>
        <xdr:cNvPr id="315" name="円/楕円 314"/>
        <xdr:cNvSpPr/>
      </xdr:nvSpPr>
      <xdr:spPr>
        <a:xfrm>
          <a:off x="7810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25607</xdr:rowOff>
    </xdr:from>
    <xdr:ext cx="469744" cy="259045"/>
    <xdr:sp macro="" textlink="">
      <xdr:nvSpPr>
        <xdr:cNvPr id="316" name="テキスト ボックス 315"/>
        <xdr:cNvSpPr txBox="1"/>
      </xdr:nvSpPr>
      <xdr:spPr>
        <a:xfrm>
          <a:off x="7626427" y="63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58229</xdr:rowOff>
    </xdr:from>
    <xdr:to>
      <xdr:col>10</xdr:col>
      <xdr:colOff>155575</xdr:colOff>
      <xdr:row>37</xdr:row>
      <xdr:rowOff>159829</xdr:rowOff>
    </xdr:to>
    <xdr:sp macro="" textlink="">
      <xdr:nvSpPr>
        <xdr:cNvPr id="317" name="円/楕円 316"/>
        <xdr:cNvSpPr/>
      </xdr:nvSpPr>
      <xdr:spPr>
        <a:xfrm>
          <a:off x="6921500" y="64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150957</xdr:rowOff>
    </xdr:from>
    <xdr:ext cx="469744" cy="259045"/>
    <xdr:sp macro="" textlink="">
      <xdr:nvSpPr>
        <xdr:cNvPr id="318" name="テキスト ボックス 317"/>
        <xdr:cNvSpPr txBox="1"/>
      </xdr:nvSpPr>
      <xdr:spPr>
        <a:xfrm>
          <a:off x="6737427"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126826</xdr:rowOff>
    </xdr:from>
    <xdr:to>
      <xdr:col>15</xdr:col>
      <xdr:colOff>180975</xdr:colOff>
      <xdr:row>57</xdr:row>
      <xdr:rowOff>135658</xdr:rowOff>
    </xdr:to>
    <xdr:cxnSp macro="">
      <xdr:nvCxnSpPr>
        <xdr:cNvPr id="345" name="直線コネクタ 344"/>
        <xdr:cNvCxnSpPr/>
      </xdr:nvCxnSpPr>
      <xdr:spPr>
        <a:xfrm>
          <a:off x="9639300" y="9899476"/>
          <a:ext cx="8382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126826</xdr:rowOff>
    </xdr:from>
    <xdr:to>
      <xdr:col>14</xdr:col>
      <xdr:colOff>28575</xdr:colOff>
      <xdr:row>57</xdr:row>
      <xdr:rowOff>142107</xdr:rowOff>
    </xdr:to>
    <xdr:cxnSp macro="">
      <xdr:nvCxnSpPr>
        <xdr:cNvPr id="348" name="直線コネクタ 347"/>
        <xdr:cNvCxnSpPr/>
      </xdr:nvCxnSpPr>
      <xdr:spPr>
        <a:xfrm flipV="1">
          <a:off x="8750300" y="9899476"/>
          <a:ext cx="889000" cy="1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142107</xdr:rowOff>
    </xdr:from>
    <xdr:to>
      <xdr:col>12</xdr:col>
      <xdr:colOff>511175</xdr:colOff>
      <xdr:row>57</xdr:row>
      <xdr:rowOff>156562</xdr:rowOff>
    </xdr:to>
    <xdr:cxnSp macro="">
      <xdr:nvCxnSpPr>
        <xdr:cNvPr id="351" name="直線コネクタ 350"/>
        <xdr:cNvCxnSpPr/>
      </xdr:nvCxnSpPr>
      <xdr:spPr>
        <a:xfrm flipV="1">
          <a:off x="7861300" y="9914757"/>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156562</xdr:rowOff>
    </xdr:from>
    <xdr:to>
      <xdr:col>11</xdr:col>
      <xdr:colOff>307975</xdr:colOff>
      <xdr:row>57</xdr:row>
      <xdr:rowOff>166881</xdr:rowOff>
    </xdr:to>
    <xdr:cxnSp macro="">
      <xdr:nvCxnSpPr>
        <xdr:cNvPr id="354" name="直線コネクタ 353"/>
        <xdr:cNvCxnSpPr/>
      </xdr:nvCxnSpPr>
      <xdr:spPr>
        <a:xfrm flipV="1">
          <a:off x="6972300" y="9929212"/>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84858</xdr:rowOff>
    </xdr:from>
    <xdr:to>
      <xdr:col>15</xdr:col>
      <xdr:colOff>231775</xdr:colOff>
      <xdr:row>58</xdr:row>
      <xdr:rowOff>15008</xdr:rowOff>
    </xdr:to>
    <xdr:sp macro="" textlink="">
      <xdr:nvSpPr>
        <xdr:cNvPr id="364" name="円/楕円 363"/>
        <xdr:cNvSpPr/>
      </xdr:nvSpPr>
      <xdr:spPr>
        <a:xfrm>
          <a:off x="10426700" y="98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63285</xdr:rowOff>
    </xdr:from>
    <xdr:ext cx="534377" cy="259045"/>
    <xdr:sp macro="" textlink="">
      <xdr:nvSpPr>
        <xdr:cNvPr id="365" name="農林水産業費該当値テキスト"/>
        <xdr:cNvSpPr txBox="1"/>
      </xdr:nvSpPr>
      <xdr:spPr>
        <a:xfrm>
          <a:off x="10528300" y="983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76026</xdr:rowOff>
    </xdr:from>
    <xdr:to>
      <xdr:col>14</xdr:col>
      <xdr:colOff>79375</xdr:colOff>
      <xdr:row>58</xdr:row>
      <xdr:rowOff>6176</xdr:rowOff>
    </xdr:to>
    <xdr:sp macro="" textlink="">
      <xdr:nvSpPr>
        <xdr:cNvPr id="366" name="円/楕円 365"/>
        <xdr:cNvSpPr/>
      </xdr:nvSpPr>
      <xdr:spPr>
        <a:xfrm>
          <a:off x="9588500" y="98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168753</xdr:rowOff>
    </xdr:from>
    <xdr:ext cx="534377" cy="259045"/>
    <xdr:sp macro="" textlink="">
      <xdr:nvSpPr>
        <xdr:cNvPr id="367" name="テキスト ボックス 366"/>
        <xdr:cNvSpPr txBox="1"/>
      </xdr:nvSpPr>
      <xdr:spPr>
        <a:xfrm>
          <a:off x="9372111" y="99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91307</xdr:rowOff>
    </xdr:from>
    <xdr:to>
      <xdr:col>12</xdr:col>
      <xdr:colOff>561975</xdr:colOff>
      <xdr:row>58</xdr:row>
      <xdr:rowOff>21457</xdr:rowOff>
    </xdr:to>
    <xdr:sp macro="" textlink="">
      <xdr:nvSpPr>
        <xdr:cNvPr id="368" name="円/楕円 367"/>
        <xdr:cNvSpPr/>
      </xdr:nvSpPr>
      <xdr:spPr>
        <a:xfrm>
          <a:off x="8699500" y="98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12584</xdr:rowOff>
    </xdr:from>
    <xdr:ext cx="534377" cy="259045"/>
    <xdr:sp macro="" textlink="">
      <xdr:nvSpPr>
        <xdr:cNvPr id="369" name="テキスト ボックス 368"/>
        <xdr:cNvSpPr txBox="1"/>
      </xdr:nvSpPr>
      <xdr:spPr>
        <a:xfrm>
          <a:off x="8483111" y="995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105762</xdr:rowOff>
    </xdr:from>
    <xdr:to>
      <xdr:col>11</xdr:col>
      <xdr:colOff>358775</xdr:colOff>
      <xdr:row>58</xdr:row>
      <xdr:rowOff>35912</xdr:rowOff>
    </xdr:to>
    <xdr:sp macro="" textlink="">
      <xdr:nvSpPr>
        <xdr:cNvPr id="370" name="円/楕円 369"/>
        <xdr:cNvSpPr/>
      </xdr:nvSpPr>
      <xdr:spPr>
        <a:xfrm>
          <a:off x="7810500" y="98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27039</xdr:rowOff>
    </xdr:from>
    <xdr:ext cx="534377" cy="259045"/>
    <xdr:sp macro="" textlink="">
      <xdr:nvSpPr>
        <xdr:cNvPr id="371" name="テキスト ボックス 370"/>
        <xdr:cNvSpPr txBox="1"/>
      </xdr:nvSpPr>
      <xdr:spPr>
        <a:xfrm>
          <a:off x="7594111" y="997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116081</xdr:rowOff>
    </xdr:from>
    <xdr:to>
      <xdr:col>10</xdr:col>
      <xdr:colOff>155575</xdr:colOff>
      <xdr:row>58</xdr:row>
      <xdr:rowOff>46231</xdr:rowOff>
    </xdr:to>
    <xdr:sp macro="" textlink="">
      <xdr:nvSpPr>
        <xdr:cNvPr id="372" name="円/楕円 371"/>
        <xdr:cNvSpPr/>
      </xdr:nvSpPr>
      <xdr:spPr>
        <a:xfrm>
          <a:off x="6921500" y="98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37358</xdr:rowOff>
    </xdr:from>
    <xdr:ext cx="534377" cy="259045"/>
    <xdr:sp macro="" textlink="">
      <xdr:nvSpPr>
        <xdr:cNvPr id="373" name="テキスト ボックス 372"/>
        <xdr:cNvSpPr txBox="1"/>
      </xdr:nvSpPr>
      <xdr:spPr>
        <a:xfrm>
          <a:off x="6705111" y="998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51643</xdr:rowOff>
    </xdr:from>
    <xdr:to>
      <xdr:col>15</xdr:col>
      <xdr:colOff>180975</xdr:colOff>
      <xdr:row>78</xdr:row>
      <xdr:rowOff>36016</xdr:rowOff>
    </xdr:to>
    <xdr:cxnSp macro="">
      <xdr:nvCxnSpPr>
        <xdr:cNvPr id="400" name="直線コネクタ 399"/>
        <xdr:cNvCxnSpPr/>
      </xdr:nvCxnSpPr>
      <xdr:spPr>
        <a:xfrm flipV="1">
          <a:off x="9639300" y="13253293"/>
          <a:ext cx="838200" cy="15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36016</xdr:rowOff>
    </xdr:from>
    <xdr:to>
      <xdr:col>14</xdr:col>
      <xdr:colOff>28575</xdr:colOff>
      <xdr:row>78</xdr:row>
      <xdr:rowOff>87781</xdr:rowOff>
    </xdr:to>
    <xdr:cxnSp macro="">
      <xdr:nvCxnSpPr>
        <xdr:cNvPr id="403" name="直線コネクタ 402"/>
        <xdr:cNvCxnSpPr/>
      </xdr:nvCxnSpPr>
      <xdr:spPr>
        <a:xfrm flipV="1">
          <a:off x="8750300" y="13409116"/>
          <a:ext cx="889000" cy="5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76442</xdr:rowOff>
    </xdr:from>
    <xdr:to>
      <xdr:col>12</xdr:col>
      <xdr:colOff>511175</xdr:colOff>
      <xdr:row>78</xdr:row>
      <xdr:rowOff>87781</xdr:rowOff>
    </xdr:to>
    <xdr:cxnSp macro="">
      <xdr:nvCxnSpPr>
        <xdr:cNvPr id="406" name="直線コネクタ 405"/>
        <xdr:cNvCxnSpPr/>
      </xdr:nvCxnSpPr>
      <xdr:spPr>
        <a:xfrm>
          <a:off x="7861300" y="13449542"/>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76442</xdr:rowOff>
    </xdr:from>
    <xdr:to>
      <xdr:col>11</xdr:col>
      <xdr:colOff>307975</xdr:colOff>
      <xdr:row>78</xdr:row>
      <xdr:rowOff>82531</xdr:rowOff>
    </xdr:to>
    <xdr:cxnSp macro="">
      <xdr:nvCxnSpPr>
        <xdr:cNvPr id="409" name="直線コネクタ 408"/>
        <xdr:cNvCxnSpPr/>
      </xdr:nvCxnSpPr>
      <xdr:spPr>
        <a:xfrm flipV="1">
          <a:off x="6972300" y="13449542"/>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843</xdr:rowOff>
    </xdr:from>
    <xdr:to>
      <xdr:col>15</xdr:col>
      <xdr:colOff>231775</xdr:colOff>
      <xdr:row>77</xdr:row>
      <xdr:rowOff>102443</xdr:rowOff>
    </xdr:to>
    <xdr:sp macro="" textlink="">
      <xdr:nvSpPr>
        <xdr:cNvPr id="419" name="円/楕円 418"/>
        <xdr:cNvSpPr/>
      </xdr:nvSpPr>
      <xdr:spPr>
        <a:xfrm>
          <a:off x="10426700" y="132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23720</xdr:rowOff>
    </xdr:from>
    <xdr:ext cx="534377" cy="259045"/>
    <xdr:sp macro="" textlink="">
      <xdr:nvSpPr>
        <xdr:cNvPr id="420" name="商工費該当値テキスト"/>
        <xdr:cNvSpPr txBox="1"/>
      </xdr:nvSpPr>
      <xdr:spPr>
        <a:xfrm>
          <a:off x="10528300" y="130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156666</xdr:rowOff>
    </xdr:from>
    <xdr:to>
      <xdr:col>14</xdr:col>
      <xdr:colOff>79375</xdr:colOff>
      <xdr:row>78</xdr:row>
      <xdr:rowOff>86816</xdr:rowOff>
    </xdr:to>
    <xdr:sp macro="" textlink="">
      <xdr:nvSpPr>
        <xdr:cNvPr id="421" name="円/楕円 420"/>
        <xdr:cNvSpPr/>
      </xdr:nvSpPr>
      <xdr:spPr>
        <a:xfrm>
          <a:off x="9588500" y="1335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77943</xdr:rowOff>
    </xdr:from>
    <xdr:ext cx="534377" cy="259045"/>
    <xdr:sp macro="" textlink="">
      <xdr:nvSpPr>
        <xdr:cNvPr id="422" name="テキスト ボックス 421"/>
        <xdr:cNvSpPr txBox="1"/>
      </xdr:nvSpPr>
      <xdr:spPr>
        <a:xfrm>
          <a:off x="9372111" y="1345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36981</xdr:rowOff>
    </xdr:from>
    <xdr:to>
      <xdr:col>12</xdr:col>
      <xdr:colOff>561975</xdr:colOff>
      <xdr:row>78</xdr:row>
      <xdr:rowOff>138581</xdr:rowOff>
    </xdr:to>
    <xdr:sp macro="" textlink="">
      <xdr:nvSpPr>
        <xdr:cNvPr id="423" name="円/楕円 422"/>
        <xdr:cNvSpPr/>
      </xdr:nvSpPr>
      <xdr:spPr>
        <a:xfrm>
          <a:off x="8699500" y="1341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129708</xdr:rowOff>
    </xdr:from>
    <xdr:ext cx="469744" cy="259045"/>
    <xdr:sp macro="" textlink="">
      <xdr:nvSpPr>
        <xdr:cNvPr id="424" name="テキスト ボックス 423"/>
        <xdr:cNvSpPr txBox="1"/>
      </xdr:nvSpPr>
      <xdr:spPr>
        <a:xfrm>
          <a:off x="8515427" y="1350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25642</xdr:rowOff>
    </xdr:from>
    <xdr:to>
      <xdr:col>11</xdr:col>
      <xdr:colOff>358775</xdr:colOff>
      <xdr:row>78</xdr:row>
      <xdr:rowOff>127242</xdr:rowOff>
    </xdr:to>
    <xdr:sp macro="" textlink="">
      <xdr:nvSpPr>
        <xdr:cNvPr id="425" name="円/楕円 424"/>
        <xdr:cNvSpPr/>
      </xdr:nvSpPr>
      <xdr:spPr>
        <a:xfrm>
          <a:off x="7810500" y="133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118369</xdr:rowOff>
    </xdr:from>
    <xdr:ext cx="469744" cy="259045"/>
    <xdr:sp macro="" textlink="">
      <xdr:nvSpPr>
        <xdr:cNvPr id="426" name="テキスト ボックス 425"/>
        <xdr:cNvSpPr txBox="1"/>
      </xdr:nvSpPr>
      <xdr:spPr>
        <a:xfrm>
          <a:off x="7626427" y="1349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31731</xdr:rowOff>
    </xdr:from>
    <xdr:to>
      <xdr:col>10</xdr:col>
      <xdr:colOff>155575</xdr:colOff>
      <xdr:row>78</xdr:row>
      <xdr:rowOff>133331</xdr:rowOff>
    </xdr:to>
    <xdr:sp macro="" textlink="">
      <xdr:nvSpPr>
        <xdr:cNvPr id="427" name="円/楕円 426"/>
        <xdr:cNvSpPr/>
      </xdr:nvSpPr>
      <xdr:spPr>
        <a:xfrm>
          <a:off x="6921500" y="134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124458</xdr:rowOff>
    </xdr:from>
    <xdr:ext cx="469744" cy="259045"/>
    <xdr:sp macro="" textlink="">
      <xdr:nvSpPr>
        <xdr:cNvPr id="428" name="テキスト ボックス 427"/>
        <xdr:cNvSpPr txBox="1"/>
      </xdr:nvSpPr>
      <xdr:spPr>
        <a:xfrm>
          <a:off x="6737427" y="1349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20365</xdr:rowOff>
    </xdr:from>
    <xdr:to>
      <xdr:col>15</xdr:col>
      <xdr:colOff>180975</xdr:colOff>
      <xdr:row>96</xdr:row>
      <xdr:rowOff>64108</xdr:rowOff>
    </xdr:to>
    <xdr:cxnSp macro="">
      <xdr:nvCxnSpPr>
        <xdr:cNvPr id="453" name="直線コネクタ 452"/>
        <xdr:cNvCxnSpPr/>
      </xdr:nvCxnSpPr>
      <xdr:spPr>
        <a:xfrm flipV="1">
          <a:off x="9639300" y="16479565"/>
          <a:ext cx="838200" cy="4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133969</xdr:rowOff>
    </xdr:from>
    <xdr:to>
      <xdr:col>14</xdr:col>
      <xdr:colOff>28575</xdr:colOff>
      <xdr:row>96</xdr:row>
      <xdr:rowOff>64108</xdr:rowOff>
    </xdr:to>
    <xdr:cxnSp macro="">
      <xdr:nvCxnSpPr>
        <xdr:cNvPr id="456" name="直線コネクタ 455"/>
        <xdr:cNvCxnSpPr/>
      </xdr:nvCxnSpPr>
      <xdr:spPr>
        <a:xfrm>
          <a:off x="8750300" y="16421719"/>
          <a:ext cx="889000" cy="10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133969</xdr:rowOff>
    </xdr:from>
    <xdr:to>
      <xdr:col>12</xdr:col>
      <xdr:colOff>511175</xdr:colOff>
      <xdr:row>96</xdr:row>
      <xdr:rowOff>91162</xdr:rowOff>
    </xdr:to>
    <xdr:cxnSp macro="">
      <xdr:nvCxnSpPr>
        <xdr:cNvPr id="459" name="直線コネクタ 458"/>
        <xdr:cNvCxnSpPr/>
      </xdr:nvCxnSpPr>
      <xdr:spPr>
        <a:xfrm flipV="1">
          <a:off x="7861300" y="16421719"/>
          <a:ext cx="889000" cy="1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91162</xdr:rowOff>
    </xdr:from>
    <xdr:to>
      <xdr:col>11</xdr:col>
      <xdr:colOff>307975</xdr:colOff>
      <xdr:row>96</xdr:row>
      <xdr:rowOff>158011</xdr:rowOff>
    </xdr:to>
    <xdr:cxnSp macro="">
      <xdr:nvCxnSpPr>
        <xdr:cNvPr id="462" name="直線コネクタ 461"/>
        <xdr:cNvCxnSpPr/>
      </xdr:nvCxnSpPr>
      <xdr:spPr>
        <a:xfrm flipV="1">
          <a:off x="6972300" y="16550362"/>
          <a:ext cx="889000" cy="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141015</xdr:rowOff>
    </xdr:from>
    <xdr:to>
      <xdr:col>15</xdr:col>
      <xdr:colOff>231775</xdr:colOff>
      <xdr:row>96</xdr:row>
      <xdr:rowOff>71165</xdr:rowOff>
    </xdr:to>
    <xdr:sp macro="" textlink="">
      <xdr:nvSpPr>
        <xdr:cNvPr id="472" name="円/楕円 471"/>
        <xdr:cNvSpPr/>
      </xdr:nvSpPr>
      <xdr:spPr>
        <a:xfrm>
          <a:off x="10426700" y="164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119442</xdr:rowOff>
    </xdr:from>
    <xdr:ext cx="534377" cy="259045"/>
    <xdr:sp macro="" textlink="">
      <xdr:nvSpPr>
        <xdr:cNvPr id="473" name="土木費該当値テキスト"/>
        <xdr:cNvSpPr txBox="1"/>
      </xdr:nvSpPr>
      <xdr:spPr>
        <a:xfrm>
          <a:off x="10528300" y="164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60,881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13308</xdr:rowOff>
    </xdr:from>
    <xdr:to>
      <xdr:col>14</xdr:col>
      <xdr:colOff>79375</xdr:colOff>
      <xdr:row>96</xdr:row>
      <xdr:rowOff>114908</xdr:rowOff>
    </xdr:to>
    <xdr:sp macro="" textlink="">
      <xdr:nvSpPr>
        <xdr:cNvPr id="474" name="円/楕円 473"/>
        <xdr:cNvSpPr/>
      </xdr:nvSpPr>
      <xdr:spPr>
        <a:xfrm>
          <a:off x="9588500" y="164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106035</xdr:rowOff>
    </xdr:from>
    <xdr:ext cx="534377" cy="259045"/>
    <xdr:sp macro="" textlink="">
      <xdr:nvSpPr>
        <xdr:cNvPr id="475" name="テキスト ボックス 474"/>
        <xdr:cNvSpPr txBox="1"/>
      </xdr:nvSpPr>
      <xdr:spPr>
        <a:xfrm>
          <a:off x="9372111" y="165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83169</xdr:rowOff>
    </xdr:from>
    <xdr:to>
      <xdr:col>12</xdr:col>
      <xdr:colOff>561975</xdr:colOff>
      <xdr:row>96</xdr:row>
      <xdr:rowOff>13319</xdr:rowOff>
    </xdr:to>
    <xdr:sp macro="" textlink="">
      <xdr:nvSpPr>
        <xdr:cNvPr id="476" name="円/楕円 475"/>
        <xdr:cNvSpPr/>
      </xdr:nvSpPr>
      <xdr:spPr>
        <a:xfrm>
          <a:off x="8699500" y="163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4446</xdr:rowOff>
    </xdr:from>
    <xdr:ext cx="534377" cy="259045"/>
    <xdr:sp macro="" textlink="">
      <xdr:nvSpPr>
        <xdr:cNvPr id="477" name="テキスト ボックス 476"/>
        <xdr:cNvSpPr txBox="1"/>
      </xdr:nvSpPr>
      <xdr:spPr>
        <a:xfrm>
          <a:off x="8483111" y="164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40362</xdr:rowOff>
    </xdr:from>
    <xdr:to>
      <xdr:col>11</xdr:col>
      <xdr:colOff>358775</xdr:colOff>
      <xdr:row>96</xdr:row>
      <xdr:rowOff>141962</xdr:rowOff>
    </xdr:to>
    <xdr:sp macro="" textlink="">
      <xdr:nvSpPr>
        <xdr:cNvPr id="478" name="円/楕円 477"/>
        <xdr:cNvSpPr/>
      </xdr:nvSpPr>
      <xdr:spPr>
        <a:xfrm>
          <a:off x="7810500" y="164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133089</xdr:rowOff>
    </xdr:from>
    <xdr:ext cx="534377" cy="259045"/>
    <xdr:sp macro="" textlink="">
      <xdr:nvSpPr>
        <xdr:cNvPr id="479" name="テキスト ボックス 478"/>
        <xdr:cNvSpPr txBox="1"/>
      </xdr:nvSpPr>
      <xdr:spPr>
        <a:xfrm>
          <a:off x="7594111" y="165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107211</xdr:rowOff>
    </xdr:from>
    <xdr:to>
      <xdr:col>10</xdr:col>
      <xdr:colOff>155575</xdr:colOff>
      <xdr:row>97</xdr:row>
      <xdr:rowOff>37361</xdr:rowOff>
    </xdr:to>
    <xdr:sp macro="" textlink="">
      <xdr:nvSpPr>
        <xdr:cNvPr id="480" name="円/楕円 479"/>
        <xdr:cNvSpPr/>
      </xdr:nvSpPr>
      <xdr:spPr>
        <a:xfrm>
          <a:off x="6921500" y="165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28488</xdr:rowOff>
    </xdr:from>
    <xdr:ext cx="534377" cy="259045"/>
    <xdr:sp macro="" textlink="">
      <xdr:nvSpPr>
        <xdr:cNvPr id="481" name="テキスト ボックス 480"/>
        <xdr:cNvSpPr txBox="1"/>
      </xdr:nvSpPr>
      <xdr:spPr>
        <a:xfrm>
          <a:off x="6705111" y="1665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166589</xdr:rowOff>
    </xdr:from>
    <xdr:to>
      <xdr:col>23</xdr:col>
      <xdr:colOff>517525</xdr:colOff>
      <xdr:row>37</xdr:row>
      <xdr:rowOff>85931</xdr:rowOff>
    </xdr:to>
    <xdr:cxnSp macro="">
      <xdr:nvCxnSpPr>
        <xdr:cNvPr id="514" name="直線コネクタ 513"/>
        <xdr:cNvCxnSpPr/>
      </xdr:nvCxnSpPr>
      <xdr:spPr>
        <a:xfrm flipV="1">
          <a:off x="15481300" y="6338789"/>
          <a:ext cx="838200" cy="9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85931</xdr:rowOff>
    </xdr:from>
    <xdr:to>
      <xdr:col>22</xdr:col>
      <xdr:colOff>365125</xdr:colOff>
      <xdr:row>37</xdr:row>
      <xdr:rowOff>90246</xdr:rowOff>
    </xdr:to>
    <xdr:cxnSp macro="">
      <xdr:nvCxnSpPr>
        <xdr:cNvPr id="517" name="直線コネクタ 516"/>
        <xdr:cNvCxnSpPr/>
      </xdr:nvCxnSpPr>
      <xdr:spPr>
        <a:xfrm flipV="1">
          <a:off x="14592300" y="6429581"/>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90246</xdr:rowOff>
    </xdr:from>
    <xdr:to>
      <xdr:col>21</xdr:col>
      <xdr:colOff>161925</xdr:colOff>
      <xdr:row>37</xdr:row>
      <xdr:rowOff>94790</xdr:rowOff>
    </xdr:to>
    <xdr:cxnSp macro="">
      <xdr:nvCxnSpPr>
        <xdr:cNvPr id="520" name="直線コネクタ 519"/>
        <xdr:cNvCxnSpPr/>
      </xdr:nvCxnSpPr>
      <xdr:spPr>
        <a:xfrm flipV="1">
          <a:off x="13703300" y="6433896"/>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94790</xdr:rowOff>
    </xdr:from>
    <xdr:to>
      <xdr:col>19</xdr:col>
      <xdr:colOff>644525</xdr:colOff>
      <xdr:row>37</xdr:row>
      <xdr:rowOff>97685</xdr:rowOff>
    </xdr:to>
    <xdr:cxnSp macro="">
      <xdr:nvCxnSpPr>
        <xdr:cNvPr id="523" name="直線コネクタ 522"/>
        <xdr:cNvCxnSpPr/>
      </xdr:nvCxnSpPr>
      <xdr:spPr>
        <a:xfrm flipV="1">
          <a:off x="12814300" y="643844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115789</xdr:rowOff>
    </xdr:from>
    <xdr:to>
      <xdr:col>23</xdr:col>
      <xdr:colOff>568325</xdr:colOff>
      <xdr:row>37</xdr:row>
      <xdr:rowOff>45939</xdr:rowOff>
    </xdr:to>
    <xdr:sp macro="" textlink="">
      <xdr:nvSpPr>
        <xdr:cNvPr id="533" name="円/楕円 532"/>
        <xdr:cNvSpPr/>
      </xdr:nvSpPr>
      <xdr:spPr>
        <a:xfrm>
          <a:off x="16268700" y="62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138666</xdr:rowOff>
    </xdr:from>
    <xdr:ext cx="534377" cy="259045"/>
    <xdr:sp macro="" textlink="">
      <xdr:nvSpPr>
        <xdr:cNvPr id="534" name="消防費該当値テキスト"/>
        <xdr:cNvSpPr txBox="1"/>
      </xdr:nvSpPr>
      <xdr:spPr>
        <a:xfrm>
          <a:off x="16370300" y="61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35131</xdr:rowOff>
    </xdr:from>
    <xdr:to>
      <xdr:col>22</xdr:col>
      <xdr:colOff>415925</xdr:colOff>
      <xdr:row>37</xdr:row>
      <xdr:rowOff>136731</xdr:rowOff>
    </xdr:to>
    <xdr:sp macro="" textlink="">
      <xdr:nvSpPr>
        <xdr:cNvPr id="535" name="円/楕円 534"/>
        <xdr:cNvSpPr/>
      </xdr:nvSpPr>
      <xdr:spPr>
        <a:xfrm>
          <a:off x="15430500" y="637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127858</xdr:rowOff>
    </xdr:from>
    <xdr:ext cx="534377" cy="259045"/>
    <xdr:sp macro="" textlink="">
      <xdr:nvSpPr>
        <xdr:cNvPr id="536" name="テキスト ボックス 535"/>
        <xdr:cNvSpPr txBox="1"/>
      </xdr:nvSpPr>
      <xdr:spPr>
        <a:xfrm>
          <a:off x="15214111" y="647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39446</xdr:rowOff>
    </xdr:from>
    <xdr:to>
      <xdr:col>21</xdr:col>
      <xdr:colOff>212725</xdr:colOff>
      <xdr:row>37</xdr:row>
      <xdr:rowOff>141046</xdr:rowOff>
    </xdr:to>
    <xdr:sp macro="" textlink="">
      <xdr:nvSpPr>
        <xdr:cNvPr id="537" name="円/楕円 536"/>
        <xdr:cNvSpPr/>
      </xdr:nvSpPr>
      <xdr:spPr>
        <a:xfrm>
          <a:off x="14541500" y="63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132173</xdr:rowOff>
    </xdr:from>
    <xdr:ext cx="534377" cy="259045"/>
    <xdr:sp macro="" textlink="">
      <xdr:nvSpPr>
        <xdr:cNvPr id="538" name="テキスト ボックス 537"/>
        <xdr:cNvSpPr txBox="1"/>
      </xdr:nvSpPr>
      <xdr:spPr>
        <a:xfrm>
          <a:off x="14325111" y="64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43990</xdr:rowOff>
    </xdr:from>
    <xdr:to>
      <xdr:col>20</xdr:col>
      <xdr:colOff>9525</xdr:colOff>
      <xdr:row>37</xdr:row>
      <xdr:rowOff>145590</xdr:rowOff>
    </xdr:to>
    <xdr:sp macro="" textlink="">
      <xdr:nvSpPr>
        <xdr:cNvPr id="539" name="円/楕円 538"/>
        <xdr:cNvSpPr/>
      </xdr:nvSpPr>
      <xdr:spPr>
        <a:xfrm>
          <a:off x="13652500" y="63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162117</xdr:rowOff>
    </xdr:from>
    <xdr:ext cx="534377" cy="259045"/>
    <xdr:sp macro="" textlink="">
      <xdr:nvSpPr>
        <xdr:cNvPr id="540" name="テキスト ボックス 539"/>
        <xdr:cNvSpPr txBox="1"/>
      </xdr:nvSpPr>
      <xdr:spPr>
        <a:xfrm>
          <a:off x="13436111" y="61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46885</xdr:rowOff>
    </xdr:from>
    <xdr:to>
      <xdr:col>18</xdr:col>
      <xdr:colOff>492125</xdr:colOff>
      <xdr:row>37</xdr:row>
      <xdr:rowOff>148485</xdr:rowOff>
    </xdr:to>
    <xdr:sp macro="" textlink="">
      <xdr:nvSpPr>
        <xdr:cNvPr id="541" name="円/楕円 540"/>
        <xdr:cNvSpPr/>
      </xdr:nvSpPr>
      <xdr:spPr>
        <a:xfrm>
          <a:off x="12763500" y="639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165012</xdr:rowOff>
    </xdr:from>
    <xdr:ext cx="534377" cy="259045"/>
    <xdr:sp macro="" textlink="">
      <xdr:nvSpPr>
        <xdr:cNvPr id="542" name="テキスト ボックス 541"/>
        <xdr:cNvSpPr txBox="1"/>
      </xdr:nvSpPr>
      <xdr:spPr>
        <a:xfrm>
          <a:off x="12547111" y="616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102772</xdr:rowOff>
    </xdr:from>
    <xdr:to>
      <xdr:col>23</xdr:col>
      <xdr:colOff>517525</xdr:colOff>
      <xdr:row>55</xdr:row>
      <xdr:rowOff>170794</xdr:rowOff>
    </xdr:to>
    <xdr:cxnSp macro="">
      <xdr:nvCxnSpPr>
        <xdr:cNvPr id="569" name="直線コネクタ 568"/>
        <xdr:cNvCxnSpPr/>
      </xdr:nvCxnSpPr>
      <xdr:spPr>
        <a:xfrm flipV="1">
          <a:off x="15481300" y="9361072"/>
          <a:ext cx="838200" cy="2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170794</xdr:rowOff>
    </xdr:from>
    <xdr:to>
      <xdr:col>22</xdr:col>
      <xdr:colOff>365125</xdr:colOff>
      <xdr:row>56</xdr:row>
      <xdr:rowOff>109058</xdr:rowOff>
    </xdr:to>
    <xdr:cxnSp macro="">
      <xdr:nvCxnSpPr>
        <xdr:cNvPr id="572" name="直線コネクタ 571"/>
        <xdr:cNvCxnSpPr/>
      </xdr:nvCxnSpPr>
      <xdr:spPr>
        <a:xfrm flipV="1">
          <a:off x="14592300" y="9600544"/>
          <a:ext cx="889000" cy="10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109058</xdr:rowOff>
    </xdr:from>
    <xdr:to>
      <xdr:col>21</xdr:col>
      <xdr:colOff>161925</xdr:colOff>
      <xdr:row>57</xdr:row>
      <xdr:rowOff>67490</xdr:rowOff>
    </xdr:to>
    <xdr:cxnSp macro="">
      <xdr:nvCxnSpPr>
        <xdr:cNvPr id="575" name="直線コネクタ 574"/>
        <xdr:cNvCxnSpPr/>
      </xdr:nvCxnSpPr>
      <xdr:spPr>
        <a:xfrm flipV="1">
          <a:off x="13703300" y="9710258"/>
          <a:ext cx="889000" cy="1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161303</xdr:rowOff>
    </xdr:from>
    <xdr:to>
      <xdr:col>19</xdr:col>
      <xdr:colOff>644525</xdr:colOff>
      <xdr:row>57</xdr:row>
      <xdr:rowOff>67490</xdr:rowOff>
    </xdr:to>
    <xdr:cxnSp macro="">
      <xdr:nvCxnSpPr>
        <xdr:cNvPr id="578" name="直線コネクタ 577"/>
        <xdr:cNvCxnSpPr/>
      </xdr:nvCxnSpPr>
      <xdr:spPr>
        <a:xfrm>
          <a:off x="12814300" y="9762503"/>
          <a:ext cx="889000" cy="7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51972</xdr:rowOff>
    </xdr:from>
    <xdr:to>
      <xdr:col>23</xdr:col>
      <xdr:colOff>568325</xdr:colOff>
      <xdr:row>54</xdr:row>
      <xdr:rowOff>153572</xdr:rowOff>
    </xdr:to>
    <xdr:sp macro="" textlink="">
      <xdr:nvSpPr>
        <xdr:cNvPr id="588" name="円/楕円 587"/>
        <xdr:cNvSpPr/>
      </xdr:nvSpPr>
      <xdr:spPr>
        <a:xfrm>
          <a:off x="16268700" y="93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74849</xdr:rowOff>
    </xdr:from>
    <xdr:ext cx="599010" cy="259045"/>
    <xdr:sp macro="" textlink="">
      <xdr:nvSpPr>
        <xdr:cNvPr id="589" name="教育費該当値テキスト"/>
        <xdr:cNvSpPr txBox="1"/>
      </xdr:nvSpPr>
      <xdr:spPr>
        <a:xfrm>
          <a:off x="16370300" y="916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158,077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119994</xdr:rowOff>
    </xdr:from>
    <xdr:to>
      <xdr:col>22</xdr:col>
      <xdr:colOff>415925</xdr:colOff>
      <xdr:row>56</xdr:row>
      <xdr:rowOff>50144</xdr:rowOff>
    </xdr:to>
    <xdr:sp macro="" textlink="">
      <xdr:nvSpPr>
        <xdr:cNvPr id="590" name="円/楕円 589"/>
        <xdr:cNvSpPr/>
      </xdr:nvSpPr>
      <xdr:spPr>
        <a:xfrm>
          <a:off x="15430500" y="95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66671</xdr:rowOff>
    </xdr:from>
    <xdr:ext cx="599010" cy="259045"/>
    <xdr:sp macro="" textlink="">
      <xdr:nvSpPr>
        <xdr:cNvPr id="591" name="テキスト ボックス 590"/>
        <xdr:cNvSpPr txBox="1"/>
      </xdr:nvSpPr>
      <xdr:spPr>
        <a:xfrm>
          <a:off x="15181794" y="932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105,699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58258</xdr:rowOff>
    </xdr:from>
    <xdr:to>
      <xdr:col>21</xdr:col>
      <xdr:colOff>212725</xdr:colOff>
      <xdr:row>56</xdr:row>
      <xdr:rowOff>159858</xdr:rowOff>
    </xdr:to>
    <xdr:sp macro="" textlink="">
      <xdr:nvSpPr>
        <xdr:cNvPr id="592" name="円/楕円 591"/>
        <xdr:cNvSpPr/>
      </xdr:nvSpPr>
      <xdr:spPr>
        <a:xfrm>
          <a:off x="14541500" y="96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150985</xdr:rowOff>
    </xdr:from>
    <xdr:ext cx="534377" cy="259045"/>
    <xdr:sp macro="" textlink="">
      <xdr:nvSpPr>
        <xdr:cNvPr id="593" name="テキスト ボックス 592"/>
        <xdr:cNvSpPr txBox="1"/>
      </xdr:nvSpPr>
      <xdr:spPr>
        <a:xfrm>
          <a:off x="14325111" y="975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16690</xdr:rowOff>
    </xdr:from>
    <xdr:to>
      <xdr:col>20</xdr:col>
      <xdr:colOff>9525</xdr:colOff>
      <xdr:row>57</xdr:row>
      <xdr:rowOff>118290</xdr:rowOff>
    </xdr:to>
    <xdr:sp macro="" textlink="">
      <xdr:nvSpPr>
        <xdr:cNvPr id="594" name="円/楕円 593"/>
        <xdr:cNvSpPr/>
      </xdr:nvSpPr>
      <xdr:spPr>
        <a:xfrm>
          <a:off x="13652500" y="97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109417</xdr:rowOff>
    </xdr:from>
    <xdr:ext cx="534377" cy="259045"/>
    <xdr:sp macro="" textlink="">
      <xdr:nvSpPr>
        <xdr:cNvPr id="595" name="テキスト ボックス 594"/>
        <xdr:cNvSpPr txBox="1"/>
      </xdr:nvSpPr>
      <xdr:spPr>
        <a:xfrm>
          <a:off x="13436111" y="988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110503</xdr:rowOff>
    </xdr:from>
    <xdr:to>
      <xdr:col>18</xdr:col>
      <xdr:colOff>492125</xdr:colOff>
      <xdr:row>57</xdr:row>
      <xdr:rowOff>40653</xdr:rowOff>
    </xdr:to>
    <xdr:sp macro="" textlink="">
      <xdr:nvSpPr>
        <xdr:cNvPr id="596" name="円/楕円 595"/>
        <xdr:cNvSpPr/>
      </xdr:nvSpPr>
      <xdr:spPr>
        <a:xfrm>
          <a:off x="127635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31780</xdr:rowOff>
    </xdr:from>
    <xdr:ext cx="534377" cy="259045"/>
    <xdr:sp macro="" textlink="">
      <xdr:nvSpPr>
        <xdr:cNvPr id="597" name="テキスト ボックス 596"/>
        <xdr:cNvSpPr txBox="1"/>
      </xdr:nvSpPr>
      <xdr:spPr>
        <a:xfrm>
          <a:off x="12547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99245</xdr:rowOff>
    </xdr:from>
    <xdr:to>
      <xdr:col>23</xdr:col>
      <xdr:colOff>517525</xdr:colOff>
      <xdr:row>79</xdr:row>
      <xdr:rowOff>44450</xdr:rowOff>
    </xdr:to>
    <xdr:cxnSp macro="">
      <xdr:nvCxnSpPr>
        <xdr:cNvPr id="626" name="直線コネクタ 625"/>
        <xdr:cNvCxnSpPr/>
      </xdr:nvCxnSpPr>
      <xdr:spPr>
        <a:xfrm flipV="1">
          <a:off x="15481300" y="13472345"/>
          <a:ext cx="838200" cy="1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38757</xdr:rowOff>
    </xdr:from>
    <xdr:to>
      <xdr:col>22</xdr:col>
      <xdr:colOff>365125</xdr:colOff>
      <xdr:row>79</xdr:row>
      <xdr:rowOff>44450</xdr:rowOff>
    </xdr:to>
    <xdr:cxnSp macro="">
      <xdr:nvCxnSpPr>
        <xdr:cNvPr id="629" name="直線コネクタ 628"/>
        <xdr:cNvCxnSpPr/>
      </xdr:nvCxnSpPr>
      <xdr:spPr>
        <a:xfrm>
          <a:off x="14592300" y="13411857"/>
          <a:ext cx="889000" cy="17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167695</xdr:rowOff>
    </xdr:from>
    <xdr:to>
      <xdr:col>21</xdr:col>
      <xdr:colOff>161925</xdr:colOff>
      <xdr:row>78</xdr:row>
      <xdr:rowOff>38757</xdr:rowOff>
    </xdr:to>
    <xdr:cxnSp macro="">
      <xdr:nvCxnSpPr>
        <xdr:cNvPr id="632" name="直線コネクタ 631"/>
        <xdr:cNvCxnSpPr/>
      </xdr:nvCxnSpPr>
      <xdr:spPr>
        <a:xfrm>
          <a:off x="13703300" y="13197895"/>
          <a:ext cx="889000" cy="2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99482</xdr:rowOff>
    </xdr:from>
    <xdr:to>
      <xdr:col>19</xdr:col>
      <xdr:colOff>644525</xdr:colOff>
      <xdr:row>76</xdr:row>
      <xdr:rowOff>167695</xdr:rowOff>
    </xdr:to>
    <xdr:cxnSp macro="">
      <xdr:nvCxnSpPr>
        <xdr:cNvPr id="635" name="直線コネクタ 634"/>
        <xdr:cNvCxnSpPr/>
      </xdr:nvCxnSpPr>
      <xdr:spPr>
        <a:xfrm>
          <a:off x="12814300" y="13129682"/>
          <a:ext cx="889000" cy="6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48445</xdr:rowOff>
    </xdr:from>
    <xdr:to>
      <xdr:col>23</xdr:col>
      <xdr:colOff>568325</xdr:colOff>
      <xdr:row>78</xdr:row>
      <xdr:rowOff>150045</xdr:rowOff>
    </xdr:to>
    <xdr:sp macro="" textlink="">
      <xdr:nvSpPr>
        <xdr:cNvPr id="645" name="円/楕円 644"/>
        <xdr:cNvSpPr/>
      </xdr:nvSpPr>
      <xdr:spPr>
        <a:xfrm>
          <a:off x="16268700" y="134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7822</xdr:rowOff>
    </xdr:from>
    <xdr:ext cx="534377" cy="259045"/>
    <xdr:sp macro="" textlink="">
      <xdr:nvSpPr>
        <xdr:cNvPr id="646" name="災害復旧費該当値テキスト"/>
        <xdr:cNvSpPr txBox="1"/>
      </xdr:nvSpPr>
      <xdr:spPr>
        <a:xfrm>
          <a:off x="16370300" y="1320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159407</xdr:rowOff>
    </xdr:from>
    <xdr:to>
      <xdr:col>21</xdr:col>
      <xdr:colOff>212725</xdr:colOff>
      <xdr:row>78</xdr:row>
      <xdr:rowOff>89557</xdr:rowOff>
    </xdr:to>
    <xdr:sp macro="" textlink="">
      <xdr:nvSpPr>
        <xdr:cNvPr id="649" name="円/楕円 648"/>
        <xdr:cNvSpPr/>
      </xdr:nvSpPr>
      <xdr:spPr>
        <a:xfrm>
          <a:off x="14541500" y="1336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106084</xdr:rowOff>
    </xdr:from>
    <xdr:ext cx="534377" cy="259045"/>
    <xdr:sp macro="" textlink="">
      <xdr:nvSpPr>
        <xdr:cNvPr id="650" name="テキスト ボックス 649"/>
        <xdr:cNvSpPr txBox="1"/>
      </xdr:nvSpPr>
      <xdr:spPr>
        <a:xfrm>
          <a:off x="14325111" y="1313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116895</xdr:rowOff>
    </xdr:from>
    <xdr:to>
      <xdr:col>20</xdr:col>
      <xdr:colOff>9525</xdr:colOff>
      <xdr:row>77</xdr:row>
      <xdr:rowOff>47045</xdr:rowOff>
    </xdr:to>
    <xdr:sp macro="" textlink="">
      <xdr:nvSpPr>
        <xdr:cNvPr id="651" name="円/楕円 650"/>
        <xdr:cNvSpPr/>
      </xdr:nvSpPr>
      <xdr:spPr>
        <a:xfrm>
          <a:off x="13652500" y="131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63573</xdr:rowOff>
    </xdr:from>
    <xdr:ext cx="534377" cy="259045"/>
    <xdr:sp macro="" textlink="">
      <xdr:nvSpPr>
        <xdr:cNvPr id="652" name="テキスト ボックス 651"/>
        <xdr:cNvSpPr txBox="1"/>
      </xdr:nvSpPr>
      <xdr:spPr>
        <a:xfrm>
          <a:off x="13436111" y="129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48682</xdr:rowOff>
    </xdr:from>
    <xdr:to>
      <xdr:col>18</xdr:col>
      <xdr:colOff>492125</xdr:colOff>
      <xdr:row>76</xdr:row>
      <xdr:rowOff>150282</xdr:rowOff>
    </xdr:to>
    <xdr:sp macro="" textlink="">
      <xdr:nvSpPr>
        <xdr:cNvPr id="653" name="円/楕円 652"/>
        <xdr:cNvSpPr/>
      </xdr:nvSpPr>
      <xdr:spPr>
        <a:xfrm>
          <a:off x="12763500" y="130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166809</xdr:rowOff>
    </xdr:from>
    <xdr:ext cx="534377" cy="259045"/>
    <xdr:sp macro="" textlink="">
      <xdr:nvSpPr>
        <xdr:cNvPr id="654" name="テキスト ボックス 653"/>
        <xdr:cNvSpPr txBox="1"/>
      </xdr:nvSpPr>
      <xdr:spPr>
        <a:xfrm>
          <a:off x="12547111" y="1285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52896</xdr:rowOff>
    </xdr:from>
    <xdr:to>
      <xdr:col>23</xdr:col>
      <xdr:colOff>517525</xdr:colOff>
      <xdr:row>96</xdr:row>
      <xdr:rowOff>68783</xdr:rowOff>
    </xdr:to>
    <xdr:cxnSp macro="">
      <xdr:nvCxnSpPr>
        <xdr:cNvPr id="681" name="直線コネクタ 680"/>
        <xdr:cNvCxnSpPr/>
      </xdr:nvCxnSpPr>
      <xdr:spPr>
        <a:xfrm>
          <a:off x="15481300" y="16512096"/>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52896</xdr:rowOff>
    </xdr:from>
    <xdr:to>
      <xdr:col>22</xdr:col>
      <xdr:colOff>365125</xdr:colOff>
      <xdr:row>96</xdr:row>
      <xdr:rowOff>53198</xdr:rowOff>
    </xdr:to>
    <xdr:cxnSp macro="">
      <xdr:nvCxnSpPr>
        <xdr:cNvPr id="684" name="直線コネクタ 683"/>
        <xdr:cNvCxnSpPr/>
      </xdr:nvCxnSpPr>
      <xdr:spPr>
        <a:xfrm flipV="1">
          <a:off x="14592300" y="16512096"/>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171266</xdr:rowOff>
    </xdr:from>
    <xdr:to>
      <xdr:col>21</xdr:col>
      <xdr:colOff>161925</xdr:colOff>
      <xdr:row>96</xdr:row>
      <xdr:rowOff>53198</xdr:rowOff>
    </xdr:to>
    <xdr:cxnSp macro="">
      <xdr:nvCxnSpPr>
        <xdr:cNvPr id="687" name="直線コネクタ 686"/>
        <xdr:cNvCxnSpPr/>
      </xdr:nvCxnSpPr>
      <xdr:spPr>
        <a:xfrm>
          <a:off x="13703300" y="16459016"/>
          <a:ext cx="889000" cy="5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147651</xdr:rowOff>
    </xdr:from>
    <xdr:to>
      <xdr:col>19</xdr:col>
      <xdr:colOff>644525</xdr:colOff>
      <xdr:row>95</xdr:row>
      <xdr:rowOff>171266</xdr:rowOff>
    </xdr:to>
    <xdr:cxnSp macro="">
      <xdr:nvCxnSpPr>
        <xdr:cNvPr id="690" name="直線コネクタ 689"/>
        <xdr:cNvCxnSpPr/>
      </xdr:nvCxnSpPr>
      <xdr:spPr>
        <a:xfrm>
          <a:off x="12814300" y="16435401"/>
          <a:ext cx="889000" cy="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17983</xdr:rowOff>
    </xdr:from>
    <xdr:to>
      <xdr:col>23</xdr:col>
      <xdr:colOff>568325</xdr:colOff>
      <xdr:row>96</xdr:row>
      <xdr:rowOff>119583</xdr:rowOff>
    </xdr:to>
    <xdr:sp macro="" textlink="">
      <xdr:nvSpPr>
        <xdr:cNvPr id="700" name="円/楕円 699"/>
        <xdr:cNvSpPr/>
      </xdr:nvSpPr>
      <xdr:spPr>
        <a:xfrm>
          <a:off x="16268700" y="164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167860</xdr:rowOff>
    </xdr:from>
    <xdr:ext cx="534377" cy="259045"/>
    <xdr:sp macro="" textlink="">
      <xdr:nvSpPr>
        <xdr:cNvPr id="701" name="公債費該当値テキスト"/>
        <xdr:cNvSpPr txBox="1"/>
      </xdr:nvSpPr>
      <xdr:spPr>
        <a:xfrm>
          <a:off x="16370300" y="164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2096</xdr:rowOff>
    </xdr:from>
    <xdr:to>
      <xdr:col>22</xdr:col>
      <xdr:colOff>415925</xdr:colOff>
      <xdr:row>96</xdr:row>
      <xdr:rowOff>103696</xdr:rowOff>
    </xdr:to>
    <xdr:sp macro="" textlink="">
      <xdr:nvSpPr>
        <xdr:cNvPr id="702" name="円/楕円 701"/>
        <xdr:cNvSpPr/>
      </xdr:nvSpPr>
      <xdr:spPr>
        <a:xfrm>
          <a:off x="15430500" y="16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94823</xdr:rowOff>
    </xdr:from>
    <xdr:ext cx="534377" cy="259045"/>
    <xdr:sp macro="" textlink="">
      <xdr:nvSpPr>
        <xdr:cNvPr id="703" name="テキスト ボックス 702"/>
        <xdr:cNvSpPr txBox="1"/>
      </xdr:nvSpPr>
      <xdr:spPr>
        <a:xfrm>
          <a:off x="15214111" y="165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93,986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2398</xdr:rowOff>
    </xdr:from>
    <xdr:to>
      <xdr:col>21</xdr:col>
      <xdr:colOff>212725</xdr:colOff>
      <xdr:row>96</xdr:row>
      <xdr:rowOff>103998</xdr:rowOff>
    </xdr:to>
    <xdr:sp macro="" textlink="">
      <xdr:nvSpPr>
        <xdr:cNvPr id="704" name="円/楕円 703"/>
        <xdr:cNvSpPr/>
      </xdr:nvSpPr>
      <xdr:spPr>
        <a:xfrm>
          <a:off x="14541500" y="1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95125</xdr:rowOff>
    </xdr:from>
    <xdr:ext cx="534377" cy="259045"/>
    <xdr:sp macro="" textlink="">
      <xdr:nvSpPr>
        <xdr:cNvPr id="705" name="テキスト ボックス 704"/>
        <xdr:cNvSpPr txBox="1"/>
      </xdr:nvSpPr>
      <xdr:spPr>
        <a:xfrm>
          <a:off x="14325111" y="165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120466</xdr:rowOff>
    </xdr:from>
    <xdr:to>
      <xdr:col>20</xdr:col>
      <xdr:colOff>9525</xdr:colOff>
      <xdr:row>96</xdr:row>
      <xdr:rowOff>50616</xdr:rowOff>
    </xdr:to>
    <xdr:sp macro="" textlink="">
      <xdr:nvSpPr>
        <xdr:cNvPr id="706" name="円/楕円 705"/>
        <xdr:cNvSpPr/>
      </xdr:nvSpPr>
      <xdr:spPr>
        <a:xfrm>
          <a:off x="13652500" y="164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41743</xdr:rowOff>
    </xdr:from>
    <xdr:ext cx="599010" cy="259045"/>
    <xdr:sp macro="" textlink="">
      <xdr:nvSpPr>
        <xdr:cNvPr id="707" name="テキスト ボックス 706"/>
        <xdr:cNvSpPr txBox="1"/>
      </xdr:nvSpPr>
      <xdr:spPr>
        <a:xfrm>
          <a:off x="13403794" y="1650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96851</xdr:rowOff>
    </xdr:from>
    <xdr:to>
      <xdr:col>18</xdr:col>
      <xdr:colOff>492125</xdr:colOff>
      <xdr:row>96</xdr:row>
      <xdr:rowOff>27001</xdr:rowOff>
    </xdr:to>
    <xdr:sp macro="" textlink="">
      <xdr:nvSpPr>
        <xdr:cNvPr id="708" name="円/楕円 707"/>
        <xdr:cNvSpPr/>
      </xdr:nvSpPr>
      <xdr:spPr>
        <a:xfrm>
          <a:off x="12763500" y="163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18128</xdr:rowOff>
    </xdr:from>
    <xdr:ext cx="599010" cy="259045"/>
    <xdr:sp macro="" textlink="">
      <xdr:nvSpPr>
        <xdr:cNvPr id="709" name="テキスト ボックス 708"/>
        <xdr:cNvSpPr txBox="1"/>
      </xdr:nvSpPr>
      <xdr:spPr>
        <a:xfrm>
          <a:off x="12514794" y="164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81407</xdr:rowOff>
    </xdr:from>
    <xdr:to>
      <xdr:col>29</xdr:col>
      <xdr:colOff>517525</xdr:colOff>
      <xdr:row>39</xdr:row>
      <xdr:rowOff>44450</xdr:rowOff>
    </xdr:to>
    <xdr:cxnSp macro="">
      <xdr:nvCxnSpPr>
        <xdr:cNvPr id="744" name="直線コネクタ 743"/>
        <xdr:cNvCxnSpPr/>
      </xdr:nvCxnSpPr>
      <xdr:spPr>
        <a:xfrm>
          <a:off x="19545300" y="6253607"/>
          <a:ext cx="889000" cy="4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81407</xdr:rowOff>
    </xdr:from>
    <xdr:to>
      <xdr:col>28</xdr:col>
      <xdr:colOff>314325</xdr:colOff>
      <xdr:row>39</xdr:row>
      <xdr:rowOff>44450</xdr:rowOff>
    </xdr:to>
    <xdr:cxnSp macro="">
      <xdr:nvCxnSpPr>
        <xdr:cNvPr id="747" name="直線コネクタ 746"/>
        <xdr:cNvCxnSpPr/>
      </xdr:nvCxnSpPr>
      <xdr:spPr>
        <a:xfrm flipV="1">
          <a:off x="18656300" y="6253607"/>
          <a:ext cx="889000" cy="4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25798</xdr:rowOff>
    </xdr:from>
    <xdr:ext cx="378565" cy="259045"/>
    <xdr:sp macro="" textlink="">
      <xdr:nvSpPr>
        <xdr:cNvPr id="749" name="テキスト ボックス 748"/>
        <xdr:cNvSpPr txBox="1"/>
      </xdr:nvSpPr>
      <xdr:spPr>
        <a:xfrm>
          <a:off x="19356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30607</xdr:rowOff>
    </xdr:from>
    <xdr:to>
      <xdr:col>28</xdr:col>
      <xdr:colOff>365125</xdr:colOff>
      <xdr:row>36</xdr:row>
      <xdr:rowOff>132207</xdr:rowOff>
    </xdr:to>
    <xdr:sp macro="" textlink="">
      <xdr:nvSpPr>
        <xdr:cNvPr id="763" name="円/楕円 762"/>
        <xdr:cNvSpPr/>
      </xdr:nvSpPr>
      <xdr:spPr>
        <a:xfrm>
          <a:off x="19494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148734</xdr:rowOff>
    </xdr:from>
    <xdr:ext cx="469744" cy="259045"/>
    <xdr:sp macro="" textlink="">
      <xdr:nvSpPr>
        <xdr:cNvPr id="764" name="テキスト ボックス 763"/>
        <xdr:cNvSpPr txBox="1"/>
      </xdr:nvSpPr>
      <xdr:spPr>
        <a:xfrm>
          <a:off x="19310427"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民生費においては、老人福祉施設（養護老人ホーム）の整備により、教育費においては小学校校舎の整備により、大きく前年を上回るとともに、類似団体平均と比較しても多額となったものである。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当町は情報基盤施設（光ファイバー網）を有することと、施策として再生可能エネルギー施策に取り組んでいることから（共に総務費で支出）、総務費の決算額が住民一人当たり</a:t>
          </a:r>
          <a:r>
            <a:rPr lang="en-US" altLang="ja-JP" sz="1100" b="0" i="0" baseline="0">
              <a:solidFill>
                <a:schemeClr val="dk1"/>
              </a:solidFill>
              <a:effectLst/>
              <a:latin typeface="+mn-lt"/>
              <a:ea typeface="+mn-ea"/>
              <a:cs typeface="+mn-cs"/>
            </a:rPr>
            <a:t>230,223</a:t>
          </a:r>
          <a:r>
            <a:rPr lang="ja-JP" altLang="ja-JP" sz="1100" b="0" i="0" baseline="0">
              <a:solidFill>
                <a:schemeClr val="dk1"/>
              </a:solidFill>
              <a:effectLst/>
              <a:latin typeface="+mn-lt"/>
              <a:ea typeface="+mn-ea"/>
              <a:cs typeface="+mn-cs"/>
            </a:rPr>
            <a:t>円となり、類似団体平均</a:t>
          </a:r>
          <a:r>
            <a:rPr lang="en-US" altLang="ja-JP" sz="1100" b="0" i="0" baseline="0">
              <a:solidFill>
                <a:schemeClr val="dk1"/>
              </a:solidFill>
              <a:effectLst/>
              <a:latin typeface="+mn-lt"/>
              <a:ea typeface="+mn-ea"/>
              <a:cs typeface="+mn-cs"/>
            </a:rPr>
            <a:t>171,452</a:t>
          </a:r>
          <a:r>
            <a:rPr lang="ja-JP" altLang="ja-JP" sz="1100" b="0" i="0" baseline="0">
              <a:solidFill>
                <a:schemeClr val="dk1"/>
              </a:solidFill>
              <a:effectLst/>
              <a:latin typeface="+mn-lt"/>
              <a:ea typeface="+mn-ea"/>
              <a:cs typeface="+mn-cs"/>
            </a:rPr>
            <a:t>円を大きく上回っている。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対して土木費は、道路改良事業の実施路線を絞り込んで実施していることから、類似団体平均に比較して少額となっている。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Ｈ</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より観光分野を活用した人口減少対策に取り組んでいることから、商工費支出が対前年比で増加しており、金額も類似団体平均と同額程度になったものである。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から財政調整基金残高比率は減少傾向であったが、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には</a:t>
          </a:r>
          <a:r>
            <a:rPr kumimoji="1" lang="en-US" altLang="ja-JP" sz="1400">
              <a:latin typeface="ＭＳ ゴシック" pitchFamily="49" charset="-128"/>
              <a:ea typeface="ＭＳ ゴシック" pitchFamily="49" charset="-128"/>
            </a:rPr>
            <a:t>24.17</a:t>
          </a:r>
          <a:r>
            <a:rPr kumimoji="1" lang="ja-JP" altLang="en-US" sz="1400">
              <a:latin typeface="ＭＳ ゴシック" pitchFamily="49" charset="-128"/>
              <a:ea typeface="ＭＳ ゴシック" pitchFamily="49" charset="-128"/>
            </a:rPr>
            <a:t>％まで回復し、</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においては</a:t>
          </a:r>
          <a:r>
            <a:rPr kumimoji="1" lang="en-US" altLang="ja-JP" sz="1400">
              <a:latin typeface="ＭＳ ゴシック" pitchFamily="49" charset="-128"/>
              <a:ea typeface="ＭＳ ゴシック" pitchFamily="49" charset="-128"/>
            </a:rPr>
            <a:t>22.44</a:t>
          </a:r>
          <a:r>
            <a:rPr kumimoji="1" lang="ja-JP" altLang="en-US" sz="1400">
              <a:latin typeface="ＭＳ ゴシック" pitchFamily="49" charset="-128"/>
              <a:ea typeface="ＭＳ ゴシック" pitchFamily="49" charset="-128"/>
            </a:rPr>
            <a:t>％を確保している。</a:t>
          </a:r>
        </a:p>
        <a:p>
          <a:r>
            <a:rPr kumimoji="1" lang="ja-JP" altLang="en-US" sz="1400">
              <a:latin typeface="ＭＳ ゴシック" pitchFamily="49" charset="-128"/>
              <a:ea typeface="ＭＳ ゴシック" pitchFamily="49" charset="-128"/>
            </a:rPr>
            <a:t>　災害等の財政リスクに備え一定規模の基金を確保し、安定的な財政運営を心掛ける。</a:t>
          </a:r>
        </a:p>
        <a:p>
          <a:r>
            <a:rPr kumimoji="1" lang="ja-JP" altLang="en-US" sz="1400">
              <a:latin typeface="ＭＳ ゴシック" pitchFamily="49" charset="-128"/>
              <a:ea typeface="ＭＳ ゴシック" pitchFamily="49" charset="-128"/>
            </a:rPr>
            <a:t>　実質収支は年度間での変動割合が大きくなっているが、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は実質収支がマイナスとなった。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年度については、全会計で黒字となったため、連結実質赤字比率は生じていない。　</a:t>
          </a:r>
        </a:p>
        <a:p>
          <a:r>
            <a:rPr kumimoji="1" lang="ja-JP" altLang="en-US" sz="1400">
              <a:latin typeface="ＭＳ ゴシック" pitchFamily="49" charset="-128"/>
              <a:ea typeface="ＭＳ ゴシック" pitchFamily="49" charset="-128"/>
            </a:rPr>
            <a:t>　しかし、一般会計から公営企業に対する繰出しの中には基準外のものがあるのが現状である。公営企業の一層の経営効率化を図り、独立採算による経営に努める必要がある。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63</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65</v>
      </c>
      <c r="C3" s="361"/>
      <c r="D3" s="361"/>
      <c r="E3" s="362"/>
      <c r="F3" s="362"/>
      <c r="G3" s="362"/>
      <c r="H3" s="362"/>
      <c r="I3" s="362"/>
      <c r="J3" s="362"/>
      <c r="K3" s="362"/>
      <c r="L3" s="362" t="s">
        <v>66</v>
      </c>
      <c r="M3" s="362"/>
      <c r="N3" s="362"/>
      <c r="O3" s="362"/>
      <c r="P3" s="362"/>
      <c r="Q3" s="362"/>
      <c r="R3" s="369"/>
      <c r="S3" s="369"/>
      <c r="T3" s="369"/>
      <c r="U3" s="369"/>
      <c r="V3" s="370"/>
      <c r="W3" s="344" t="s">
        <v>67</v>
      </c>
      <c r="X3" s="345"/>
      <c r="Y3" s="345"/>
      <c r="Z3" s="345"/>
      <c r="AA3" s="345"/>
      <c r="AB3" s="361"/>
      <c r="AC3" s="369" t="s">
        <v>68</v>
      </c>
      <c r="AD3" s="345"/>
      <c r="AE3" s="345"/>
      <c r="AF3" s="345"/>
      <c r="AG3" s="345"/>
      <c r="AH3" s="345"/>
      <c r="AI3" s="345"/>
      <c r="AJ3" s="345"/>
      <c r="AK3" s="345"/>
      <c r="AL3" s="346"/>
      <c r="AM3" s="344" t="s">
        <v>69</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70</v>
      </c>
      <c r="BO3" s="345"/>
      <c r="BP3" s="345"/>
      <c r="BQ3" s="345"/>
      <c r="BR3" s="345"/>
      <c r="BS3" s="345"/>
      <c r="BT3" s="345"/>
      <c r="BU3" s="346"/>
      <c r="BV3" s="344" t="s">
        <v>71</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72</v>
      </c>
      <c r="CU3" s="345"/>
      <c r="CV3" s="345"/>
      <c r="CW3" s="345"/>
      <c r="CX3" s="345"/>
      <c r="CY3" s="345"/>
      <c r="CZ3" s="345"/>
      <c r="DA3" s="346"/>
      <c r="DB3" s="344" t="s">
        <v>73</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74</v>
      </c>
      <c r="AZ4" s="348"/>
      <c r="BA4" s="348"/>
      <c r="BB4" s="348"/>
      <c r="BC4" s="348"/>
      <c r="BD4" s="348"/>
      <c r="BE4" s="348"/>
      <c r="BF4" s="348"/>
      <c r="BG4" s="348"/>
      <c r="BH4" s="348"/>
      <c r="BI4" s="348"/>
      <c r="BJ4" s="348"/>
      <c r="BK4" s="348"/>
      <c r="BL4" s="348"/>
      <c r="BM4" s="349"/>
      <c r="BN4" s="350">
        <v>8307226</v>
      </c>
      <c r="BO4" s="351"/>
      <c r="BP4" s="351"/>
      <c r="BQ4" s="351"/>
      <c r="BR4" s="351"/>
      <c r="BS4" s="351"/>
      <c r="BT4" s="351"/>
      <c r="BU4" s="352"/>
      <c r="BV4" s="350">
        <v>7052718</v>
      </c>
      <c r="BW4" s="351"/>
      <c r="BX4" s="351"/>
      <c r="BY4" s="351"/>
      <c r="BZ4" s="351"/>
      <c r="CA4" s="351"/>
      <c r="CB4" s="351"/>
      <c r="CC4" s="352"/>
      <c r="CD4" s="353" t="s">
        <v>75</v>
      </c>
      <c r="CE4" s="354"/>
      <c r="CF4" s="354"/>
      <c r="CG4" s="354"/>
      <c r="CH4" s="354"/>
      <c r="CI4" s="354"/>
      <c r="CJ4" s="354"/>
      <c r="CK4" s="354"/>
      <c r="CL4" s="354"/>
      <c r="CM4" s="354"/>
      <c r="CN4" s="354"/>
      <c r="CO4" s="354"/>
      <c r="CP4" s="354"/>
      <c r="CQ4" s="354"/>
      <c r="CR4" s="354"/>
      <c r="CS4" s="355"/>
      <c r="CT4" s="356">
        <v>10.8</v>
      </c>
      <c r="CU4" s="357"/>
      <c r="CV4" s="357"/>
      <c r="CW4" s="357"/>
      <c r="CX4" s="357"/>
      <c r="CY4" s="357"/>
      <c r="CZ4" s="357"/>
      <c r="DA4" s="358"/>
      <c r="DB4" s="356">
        <v>14.2</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76</v>
      </c>
      <c r="AN5" s="417"/>
      <c r="AO5" s="417"/>
      <c r="AP5" s="417"/>
      <c r="AQ5" s="417"/>
      <c r="AR5" s="417"/>
      <c r="AS5" s="417"/>
      <c r="AT5" s="418"/>
      <c r="AU5" s="419" t="s">
        <v>77</v>
      </c>
      <c r="AV5" s="420"/>
      <c r="AW5" s="420"/>
      <c r="AX5" s="420"/>
      <c r="AY5" s="421" t="s">
        <v>78</v>
      </c>
      <c r="AZ5" s="422"/>
      <c r="BA5" s="422"/>
      <c r="BB5" s="422"/>
      <c r="BC5" s="422"/>
      <c r="BD5" s="422"/>
      <c r="BE5" s="422"/>
      <c r="BF5" s="422"/>
      <c r="BG5" s="422"/>
      <c r="BH5" s="422"/>
      <c r="BI5" s="422"/>
      <c r="BJ5" s="422"/>
      <c r="BK5" s="422"/>
      <c r="BL5" s="422"/>
      <c r="BM5" s="423"/>
      <c r="BN5" s="387">
        <v>7130959</v>
      </c>
      <c r="BO5" s="388"/>
      <c r="BP5" s="388"/>
      <c r="BQ5" s="388"/>
      <c r="BR5" s="388"/>
      <c r="BS5" s="388"/>
      <c r="BT5" s="388"/>
      <c r="BU5" s="389"/>
      <c r="BV5" s="387">
        <v>6396444</v>
      </c>
      <c r="BW5" s="388"/>
      <c r="BX5" s="388"/>
      <c r="BY5" s="388"/>
      <c r="BZ5" s="388"/>
      <c r="CA5" s="388"/>
      <c r="CB5" s="388"/>
      <c r="CC5" s="389"/>
      <c r="CD5" s="390" t="s">
        <v>79</v>
      </c>
      <c r="CE5" s="391"/>
      <c r="CF5" s="391"/>
      <c r="CG5" s="391"/>
      <c r="CH5" s="391"/>
      <c r="CI5" s="391"/>
      <c r="CJ5" s="391"/>
      <c r="CK5" s="391"/>
      <c r="CL5" s="391"/>
      <c r="CM5" s="391"/>
      <c r="CN5" s="391"/>
      <c r="CO5" s="391"/>
      <c r="CP5" s="391"/>
      <c r="CQ5" s="391"/>
      <c r="CR5" s="391"/>
      <c r="CS5" s="392"/>
      <c r="CT5" s="384">
        <v>82.2</v>
      </c>
      <c r="CU5" s="385"/>
      <c r="CV5" s="385"/>
      <c r="CW5" s="385"/>
      <c r="CX5" s="385"/>
      <c r="CY5" s="385"/>
      <c r="CZ5" s="385"/>
      <c r="DA5" s="386"/>
      <c r="DB5" s="384">
        <v>81.599999999999994</v>
      </c>
      <c r="DC5" s="385"/>
      <c r="DD5" s="385"/>
      <c r="DE5" s="385"/>
      <c r="DF5" s="385"/>
      <c r="DG5" s="385"/>
      <c r="DH5" s="385"/>
      <c r="DI5" s="386"/>
      <c r="DJ5" s="139"/>
      <c r="DK5" s="139"/>
      <c r="DL5" s="139"/>
      <c r="DM5" s="139"/>
      <c r="DN5" s="139"/>
      <c r="DO5" s="139"/>
    </row>
    <row r="6" spans="1:119" ht="18.75" customHeight="1" x14ac:dyDescent="0.15">
      <c r="A6" s="140"/>
      <c r="B6" s="393" t="s">
        <v>80</v>
      </c>
      <c r="C6" s="394"/>
      <c r="D6" s="394"/>
      <c r="E6" s="395"/>
      <c r="F6" s="395"/>
      <c r="G6" s="395"/>
      <c r="H6" s="395"/>
      <c r="I6" s="395"/>
      <c r="J6" s="395"/>
      <c r="K6" s="395"/>
      <c r="L6" s="395" t="s">
        <v>81</v>
      </c>
      <c r="M6" s="395"/>
      <c r="N6" s="395"/>
      <c r="O6" s="395"/>
      <c r="P6" s="395"/>
      <c r="Q6" s="395"/>
      <c r="R6" s="399"/>
      <c r="S6" s="399"/>
      <c r="T6" s="399"/>
      <c r="U6" s="399"/>
      <c r="V6" s="400"/>
      <c r="W6" s="403" t="s">
        <v>82</v>
      </c>
      <c r="X6" s="404"/>
      <c r="Y6" s="404"/>
      <c r="Z6" s="404"/>
      <c r="AA6" s="404"/>
      <c r="AB6" s="394"/>
      <c r="AC6" s="407" t="s">
        <v>83</v>
      </c>
      <c r="AD6" s="408"/>
      <c r="AE6" s="408"/>
      <c r="AF6" s="408"/>
      <c r="AG6" s="408"/>
      <c r="AH6" s="408"/>
      <c r="AI6" s="408"/>
      <c r="AJ6" s="408"/>
      <c r="AK6" s="408"/>
      <c r="AL6" s="409"/>
      <c r="AM6" s="416" t="s">
        <v>84</v>
      </c>
      <c r="AN6" s="417"/>
      <c r="AO6" s="417"/>
      <c r="AP6" s="417"/>
      <c r="AQ6" s="417"/>
      <c r="AR6" s="417"/>
      <c r="AS6" s="417"/>
      <c r="AT6" s="418"/>
      <c r="AU6" s="419" t="s">
        <v>77</v>
      </c>
      <c r="AV6" s="420"/>
      <c r="AW6" s="420"/>
      <c r="AX6" s="420"/>
      <c r="AY6" s="421" t="s">
        <v>85</v>
      </c>
      <c r="AZ6" s="422"/>
      <c r="BA6" s="422"/>
      <c r="BB6" s="422"/>
      <c r="BC6" s="422"/>
      <c r="BD6" s="422"/>
      <c r="BE6" s="422"/>
      <c r="BF6" s="422"/>
      <c r="BG6" s="422"/>
      <c r="BH6" s="422"/>
      <c r="BI6" s="422"/>
      <c r="BJ6" s="422"/>
      <c r="BK6" s="422"/>
      <c r="BL6" s="422"/>
      <c r="BM6" s="423"/>
      <c r="BN6" s="387">
        <v>1176267</v>
      </c>
      <c r="BO6" s="388"/>
      <c r="BP6" s="388"/>
      <c r="BQ6" s="388"/>
      <c r="BR6" s="388"/>
      <c r="BS6" s="388"/>
      <c r="BT6" s="388"/>
      <c r="BU6" s="389"/>
      <c r="BV6" s="387">
        <v>656274</v>
      </c>
      <c r="BW6" s="388"/>
      <c r="BX6" s="388"/>
      <c r="BY6" s="388"/>
      <c r="BZ6" s="388"/>
      <c r="CA6" s="388"/>
      <c r="CB6" s="388"/>
      <c r="CC6" s="389"/>
      <c r="CD6" s="390" t="s">
        <v>86</v>
      </c>
      <c r="CE6" s="391"/>
      <c r="CF6" s="391"/>
      <c r="CG6" s="391"/>
      <c r="CH6" s="391"/>
      <c r="CI6" s="391"/>
      <c r="CJ6" s="391"/>
      <c r="CK6" s="391"/>
      <c r="CL6" s="391"/>
      <c r="CM6" s="391"/>
      <c r="CN6" s="391"/>
      <c r="CO6" s="391"/>
      <c r="CP6" s="391"/>
      <c r="CQ6" s="391"/>
      <c r="CR6" s="391"/>
      <c r="CS6" s="392"/>
      <c r="CT6" s="424">
        <v>85.4</v>
      </c>
      <c r="CU6" s="425"/>
      <c r="CV6" s="425"/>
      <c r="CW6" s="425"/>
      <c r="CX6" s="425"/>
      <c r="CY6" s="425"/>
      <c r="CZ6" s="425"/>
      <c r="DA6" s="426"/>
      <c r="DB6" s="424">
        <v>85.8</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87</v>
      </c>
      <c r="AN7" s="417"/>
      <c r="AO7" s="417"/>
      <c r="AP7" s="417"/>
      <c r="AQ7" s="417"/>
      <c r="AR7" s="417"/>
      <c r="AS7" s="417"/>
      <c r="AT7" s="418"/>
      <c r="AU7" s="419" t="s">
        <v>88</v>
      </c>
      <c r="AV7" s="420"/>
      <c r="AW7" s="420"/>
      <c r="AX7" s="420"/>
      <c r="AY7" s="421" t="s">
        <v>89</v>
      </c>
      <c r="AZ7" s="422"/>
      <c r="BA7" s="422"/>
      <c r="BB7" s="422"/>
      <c r="BC7" s="422"/>
      <c r="BD7" s="422"/>
      <c r="BE7" s="422"/>
      <c r="BF7" s="422"/>
      <c r="BG7" s="422"/>
      <c r="BH7" s="422"/>
      <c r="BI7" s="422"/>
      <c r="BJ7" s="422"/>
      <c r="BK7" s="422"/>
      <c r="BL7" s="422"/>
      <c r="BM7" s="423"/>
      <c r="BN7" s="387">
        <v>764319</v>
      </c>
      <c r="BO7" s="388"/>
      <c r="BP7" s="388"/>
      <c r="BQ7" s="388"/>
      <c r="BR7" s="388"/>
      <c r="BS7" s="388"/>
      <c r="BT7" s="388"/>
      <c r="BU7" s="389"/>
      <c r="BV7" s="387">
        <v>98556</v>
      </c>
      <c r="BW7" s="388"/>
      <c r="BX7" s="388"/>
      <c r="BY7" s="388"/>
      <c r="BZ7" s="388"/>
      <c r="CA7" s="388"/>
      <c r="CB7" s="388"/>
      <c r="CC7" s="389"/>
      <c r="CD7" s="390" t="s">
        <v>90</v>
      </c>
      <c r="CE7" s="391"/>
      <c r="CF7" s="391"/>
      <c r="CG7" s="391"/>
      <c r="CH7" s="391"/>
      <c r="CI7" s="391"/>
      <c r="CJ7" s="391"/>
      <c r="CK7" s="391"/>
      <c r="CL7" s="391"/>
      <c r="CM7" s="391"/>
      <c r="CN7" s="391"/>
      <c r="CO7" s="391"/>
      <c r="CP7" s="391"/>
      <c r="CQ7" s="391"/>
      <c r="CR7" s="391"/>
      <c r="CS7" s="392"/>
      <c r="CT7" s="387">
        <v>3801128</v>
      </c>
      <c r="CU7" s="388"/>
      <c r="CV7" s="388"/>
      <c r="CW7" s="388"/>
      <c r="CX7" s="388"/>
      <c r="CY7" s="388"/>
      <c r="CZ7" s="388"/>
      <c r="DA7" s="389"/>
      <c r="DB7" s="387">
        <v>3938445</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91</v>
      </c>
      <c r="AN8" s="417"/>
      <c r="AO8" s="417"/>
      <c r="AP8" s="417"/>
      <c r="AQ8" s="417"/>
      <c r="AR8" s="417"/>
      <c r="AS8" s="417"/>
      <c r="AT8" s="418"/>
      <c r="AU8" s="419" t="s">
        <v>92</v>
      </c>
      <c r="AV8" s="420"/>
      <c r="AW8" s="420"/>
      <c r="AX8" s="420"/>
      <c r="AY8" s="421" t="s">
        <v>93</v>
      </c>
      <c r="AZ8" s="422"/>
      <c r="BA8" s="422"/>
      <c r="BB8" s="422"/>
      <c r="BC8" s="422"/>
      <c r="BD8" s="422"/>
      <c r="BE8" s="422"/>
      <c r="BF8" s="422"/>
      <c r="BG8" s="422"/>
      <c r="BH8" s="422"/>
      <c r="BI8" s="422"/>
      <c r="BJ8" s="422"/>
      <c r="BK8" s="422"/>
      <c r="BL8" s="422"/>
      <c r="BM8" s="423"/>
      <c r="BN8" s="387">
        <v>411948</v>
      </c>
      <c r="BO8" s="388"/>
      <c r="BP8" s="388"/>
      <c r="BQ8" s="388"/>
      <c r="BR8" s="388"/>
      <c r="BS8" s="388"/>
      <c r="BT8" s="388"/>
      <c r="BU8" s="389"/>
      <c r="BV8" s="387">
        <v>557718</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0.15</v>
      </c>
      <c r="CU8" s="428"/>
      <c r="CV8" s="428"/>
      <c r="CW8" s="428"/>
      <c r="CX8" s="428"/>
      <c r="CY8" s="428"/>
      <c r="CZ8" s="428"/>
      <c r="DA8" s="429"/>
      <c r="DB8" s="427">
        <v>0.15</v>
      </c>
      <c r="DC8" s="428"/>
      <c r="DD8" s="428"/>
      <c r="DE8" s="428"/>
      <c r="DF8" s="428"/>
      <c r="DG8" s="428"/>
      <c r="DH8" s="428"/>
      <c r="DI8" s="429"/>
      <c r="DJ8" s="139"/>
      <c r="DK8" s="139"/>
      <c r="DL8" s="139"/>
      <c r="DM8" s="139"/>
      <c r="DN8" s="139"/>
      <c r="DO8" s="139"/>
    </row>
    <row r="9" spans="1:119" ht="18.75" customHeight="1" thickBot="1" x14ac:dyDescent="0.2">
      <c r="A9" s="140"/>
      <c r="B9" s="381" t="s">
        <v>95</v>
      </c>
      <c r="C9" s="382"/>
      <c r="D9" s="382"/>
      <c r="E9" s="382"/>
      <c r="F9" s="382"/>
      <c r="G9" s="382"/>
      <c r="H9" s="382"/>
      <c r="I9" s="382"/>
      <c r="J9" s="382"/>
      <c r="K9" s="430"/>
      <c r="L9" s="431" t="s">
        <v>96</v>
      </c>
      <c r="M9" s="432"/>
      <c r="N9" s="432"/>
      <c r="O9" s="432"/>
      <c r="P9" s="432"/>
      <c r="Q9" s="433"/>
      <c r="R9" s="434">
        <v>6344</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77</v>
      </c>
      <c r="AV9" s="420"/>
      <c r="AW9" s="420"/>
      <c r="AX9" s="420"/>
      <c r="AY9" s="421" t="s">
        <v>99</v>
      </c>
      <c r="AZ9" s="422"/>
      <c r="BA9" s="422"/>
      <c r="BB9" s="422"/>
      <c r="BC9" s="422"/>
      <c r="BD9" s="422"/>
      <c r="BE9" s="422"/>
      <c r="BF9" s="422"/>
      <c r="BG9" s="422"/>
      <c r="BH9" s="422"/>
      <c r="BI9" s="422"/>
      <c r="BJ9" s="422"/>
      <c r="BK9" s="422"/>
      <c r="BL9" s="422"/>
      <c r="BM9" s="423"/>
      <c r="BN9" s="387">
        <v>-145770</v>
      </c>
      <c r="BO9" s="388"/>
      <c r="BP9" s="388"/>
      <c r="BQ9" s="388"/>
      <c r="BR9" s="388"/>
      <c r="BS9" s="388"/>
      <c r="BT9" s="388"/>
      <c r="BU9" s="389"/>
      <c r="BV9" s="387">
        <v>240384</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9.8000000000000007</v>
      </c>
      <c r="CU9" s="385"/>
      <c r="CV9" s="385"/>
      <c r="CW9" s="385"/>
      <c r="CX9" s="385"/>
      <c r="CY9" s="385"/>
      <c r="CZ9" s="385"/>
      <c r="DA9" s="386"/>
      <c r="DB9" s="384">
        <v>12.2</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101</v>
      </c>
      <c r="M10" s="417"/>
      <c r="N10" s="417"/>
      <c r="O10" s="417"/>
      <c r="P10" s="417"/>
      <c r="Q10" s="418"/>
      <c r="R10" s="438">
        <v>7304</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17</v>
      </c>
      <c r="BO10" s="388"/>
      <c r="BP10" s="388"/>
      <c r="BQ10" s="388"/>
      <c r="BR10" s="388"/>
      <c r="BS10" s="388"/>
      <c r="BT10" s="388"/>
      <c r="BU10" s="389"/>
      <c r="BV10" s="387">
        <v>179</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109</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6486</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70000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6467</v>
      </c>
      <c r="S13" s="469"/>
      <c r="T13" s="469"/>
      <c r="U13" s="469"/>
      <c r="V13" s="470"/>
      <c r="W13" s="403" t="s">
        <v>123</v>
      </c>
      <c r="X13" s="404"/>
      <c r="Y13" s="404"/>
      <c r="Z13" s="404"/>
      <c r="AA13" s="404"/>
      <c r="AB13" s="394"/>
      <c r="AC13" s="438">
        <v>855</v>
      </c>
      <c r="AD13" s="439"/>
      <c r="AE13" s="439"/>
      <c r="AF13" s="439"/>
      <c r="AG13" s="478"/>
      <c r="AH13" s="438">
        <v>1115</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-215753</v>
      </c>
      <c r="BO13" s="388"/>
      <c r="BP13" s="388"/>
      <c r="BQ13" s="388"/>
      <c r="BR13" s="388"/>
      <c r="BS13" s="388"/>
      <c r="BT13" s="388"/>
      <c r="BU13" s="389"/>
      <c r="BV13" s="387">
        <v>240563</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5</v>
      </c>
      <c r="CU13" s="385"/>
      <c r="CV13" s="385"/>
      <c r="CW13" s="385"/>
      <c r="CX13" s="385"/>
      <c r="CY13" s="385"/>
      <c r="CZ13" s="385"/>
      <c r="DA13" s="386"/>
      <c r="DB13" s="384">
        <v>5.8</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6686</v>
      </c>
      <c r="S14" s="469"/>
      <c r="T14" s="469"/>
      <c r="U14" s="469"/>
      <c r="V14" s="470"/>
      <c r="W14" s="377"/>
      <c r="X14" s="378"/>
      <c r="Y14" s="378"/>
      <c r="Z14" s="378"/>
      <c r="AA14" s="378"/>
      <c r="AB14" s="367"/>
      <c r="AC14" s="471">
        <v>28.5</v>
      </c>
      <c r="AD14" s="472"/>
      <c r="AE14" s="472"/>
      <c r="AF14" s="472"/>
      <c r="AG14" s="473"/>
      <c r="AH14" s="471">
        <v>32</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t="s">
        <v>120</v>
      </c>
      <c r="CU14" s="483"/>
      <c r="CV14" s="483"/>
      <c r="CW14" s="483"/>
      <c r="CX14" s="483"/>
      <c r="CY14" s="483"/>
      <c r="CZ14" s="483"/>
      <c r="DA14" s="484"/>
      <c r="DB14" s="482" t="s">
        <v>120</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6664</v>
      </c>
      <c r="S15" s="469"/>
      <c r="T15" s="469"/>
      <c r="U15" s="469"/>
      <c r="V15" s="470"/>
      <c r="W15" s="403" t="s">
        <v>130</v>
      </c>
      <c r="X15" s="404"/>
      <c r="Y15" s="404"/>
      <c r="Z15" s="404"/>
      <c r="AA15" s="404"/>
      <c r="AB15" s="394"/>
      <c r="AC15" s="438">
        <v>792</v>
      </c>
      <c r="AD15" s="439"/>
      <c r="AE15" s="439"/>
      <c r="AF15" s="439"/>
      <c r="AG15" s="478"/>
      <c r="AH15" s="438">
        <v>875</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542106</v>
      </c>
      <c r="BO15" s="351"/>
      <c r="BP15" s="351"/>
      <c r="BQ15" s="351"/>
      <c r="BR15" s="351"/>
      <c r="BS15" s="351"/>
      <c r="BT15" s="351"/>
      <c r="BU15" s="352"/>
      <c r="BV15" s="350">
        <v>546253</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26.4</v>
      </c>
      <c r="AD16" s="472"/>
      <c r="AE16" s="472"/>
      <c r="AF16" s="472"/>
      <c r="AG16" s="473"/>
      <c r="AH16" s="471">
        <v>25.1</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3539146</v>
      </c>
      <c r="BO16" s="388"/>
      <c r="BP16" s="388"/>
      <c r="BQ16" s="388"/>
      <c r="BR16" s="388"/>
      <c r="BS16" s="388"/>
      <c r="BT16" s="388"/>
      <c r="BU16" s="389"/>
      <c r="BV16" s="387">
        <v>3620260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134</v>
      </c>
      <c r="S17" s="489"/>
      <c r="T17" s="489"/>
      <c r="U17" s="489"/>
      <c r="V17" s="490"/>
      <c r="W17" s="403" t="s">
        <v>137</v>
      </c>
      <c r="X17" s="404"/>
      <c r="Y17" s="404"/>
      <c r="Z17" s="404"/>
      <c r="AA17" s="404"/>
      <c r="AB17" s="394"/>
      <c r="AC17" s="438">
        <v>1357</v>
      </c>
      <c r="AD17" s="439"/>
      <c r="AE17" s="439"/>
      <c r="AF17" s="439"/>
      <c r="AG17" s="478"/>
      <c r="AH17" s="438">
        <v>1491</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665901</v>
      </c>
      <c r="BO17" s="388"/>
      <c r="BP17" s="388"/>
      <c r="BQ17" s="388"/>
      <c r="BR17" s="388"/>
      <c r="BS17" s="388"/>
      <c r="BT17" s="388"/>
      <c r="BU17" s="389"/>
      <c r="BV17" s="387">
        <v>672316</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139</v>
      </c>
      <c r="C18" s="430"/>
      <c r="D18" s="430"/>
      <c r="E18" s="499"/>
      <c r="F18" s="499"/>
      <c r="G18" s="499"/>
      <c r="H18" s="499"/>
      <c r="I18" s="499"/>
      <c r="J18" s="499"/>
      <c r="K18" s="499"/>
      <c r="L18" s="500">
        <v>434.96</v>
      </c>
      <c r="M18" s="500"/>
      <c r="N18" s="500"/>
      <c r="O18" s="500"/>
      <c r="P18" s="500"/>
      <c r="Q18" s="500"/>
      <c r="R18" s="501"/>
      <c r="S18" s="501"/>
      <c r="T18" s="501"/>
      <c r="U18" s="501"/>
      <c r="V18" s="502"/>
      <c r="W18" s="405"/>
      <c r="X18" s="406"/>
      <c r="Y18" s="406"/>
      <c r="Z18" s="406"/>
      <c r="AA18" s="406"/>
      <c r="AB18" s="397"/>
      <c r="AC18" s="503">
        <v>45.2</v>
      </c>
      <c r="AD18" s="504"/>
      <c r="AE18" s="504"/>
      <c r="AF18" s="504"/>
      <c r="AG18" s="505"/>
      <c r="AH18" s="503">
        <v>42.8</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3134671</v>
      </c>
      <c r="BO18" s="388"/>
      <c r="BP18" s="388"/>
      <c r="BQ18" s="388"/>
      <c r="BR18" s="388"/>
      <c r="BS18" s="388"/>
      <c r="BT18" s="388"/>
      <c r="BU18" s="389"/>
      <c r="BV18" s="387">
        <v>3233221</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141</v>
      </c>
      <c r="C19" s="430"/>
      <c r="D19" s="430"/>
      <c r="E19" s="499"/>
      <c r="F19" s="499"/>
      <c r="G19" s="499"/>
      <c r="H19" s="499"/>
      <c r="I19" s="499"/>
      <c r="J19" s="499"/>
      <c r="K19" s="499"/>
      <c r="L19" s="507">
        <v>15</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5580222</v>
      </c>
      <c r="BO19" s="388"/>
      <c r="BP19" s="388"/>
      <c r="BQ19" s="388"/>
      <c r="BR19" s="388"/>
      <c r="BS19" s="388"/>
      <c r="BT19" s="388"/>
      <c r="BU19" s="389"/>
      <c r="BV19" s="387">
        <v>4906911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143</v>
      </c>
      <c r="C20" s="430"/>
      <c r="D20" s="430"/>
      <c r="E20" s="499"/>
      <c r="F20" s="499"/>
      <c r="G20" s="499"/>
      <c r="H20" s="499"/>
      <c r="I20" s="499"/>
      <c r="J20" s="499"/>
      <c r="K20" s="499"/>
      <c r="L20" s="507">
        <v>2460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7279910</v>
      </c>
      <c r="BO23" s="388"/>
      <c r="BP23" s="388"/>
      <c r="BQ23" s="388"/>
      <c r="BR23" s="388"/>
      <c r="BS23" s="388"/>
      <c r="BT23" s="388"/>
      <c r="BU23" s="389"/>
      <c r="BV23" s="387">
        <v>6268012</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152</v>
      </c>
      <c r="F24" s="417"/>
      <c r="G24" s="417"/>
      <c r="H24" s="417"/>
      <c r="I24" s="417"/>
      <c r="J24" s="417"/>
      <c r="K24" s="418"/>
      <c r="L24" s="438">
        <v>1</v>
      </c>
      <c r="M24" s="439"/>
      <c r="N24" s="439"/>
      <c r="O24" s="439"/>
      <c r="P24" s="478"/>
      <c r="Q24" s="438">
        <v>6900</v>
      </c>
      <c r="R24" s="439"/>
      <c r="S24" s="439"/>
      <c r="T24" s="439"/>
      <c r="U24" s="439"/>
      <c r="V24" s="478"/>
      <c r="W24" s="533"/>
      <c r="X24" s="521"/>
      <c r="Y24" s="522"/>
      <c r="Z24" s="437" t="s">
        <v>153</v>
      </c>
      <c r="AA24" s="417"/>
      <c r="AB24" s="417"/>
      <c r="AC24" s="417"/>
      <c r="AD24" s="417"/>
      <c r="AE24" s="417"/>
      <c r="AF24" s="417"/>
      <c r="AG24" s="418"/>
      <c r="AH24" s="438">
        <v>89</v>
      </c>
      <c r="AI24" s="439"/>
      <c r="AJ24" s="439"/>
      <c r="AK24" s="439"/>
      <c r="AL24" s="478"/>
      <c r="AM24" s="438">
        <v>255519</v>
      </c>
      <c r="AN24" s="439"/>
      <c r="AO24" s="439"/>
      <c r="AP24" s="439"/>
      <c r="AQ24" s="439"/>
      <c r="AR24" s="478"/>
      <c r="AS24" s="438">
        <v>2871</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6660961</v>
      </c>
      <c r="BO24" s="388"/>
      <c r="BP24" s="388"/>
      <c r="BQ24" s="388"/>
      <c r="BR24" s="388"/>
      <c r="BS24" s="388"/>
      <c r="BT24" s="388"/>
      <c r="BU24" s="389"/>
      <c r="BV24" s="387">
        <v>5965759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155</v>
      </c>
      <c r="F25" s="417"/>
      <c r="G25" s="417"/>
      <c r="H25" s="417"/>
      <c r="I25" s="417"/>
      <c r="J25" s="417"/>
      <c r="K25" s="418"/>
      <c r="L25" s="438">
        <v>1</v>
      </c>
      <c r="M25" s="439"/>
      <c r="N25" s="439"/>
      <c r="O25" s="439"/>
      <c r="P25" s="478"/>
      <c r="Q25" s="438">
        <v>5610</v>
      </c>
      <c r="R25" s="439"/>
      <c r="S25" s="439"/>
      <c r="T25" s="439"/>
      <c r="U25" s="439"/>
      <c r="V25" s="478"/>
      <c r="W25" s="533"/>
      <c r="X25" s="521"/>
      <c r="Y25" s="522"/>
      <c r="Z25" s="437" t="s">
        <v>156</v>
      </c>
      <c r="AA25" s="417"/>
      <c r="AB25" s="417"/>
      <c r="AC25" s="417"/>
      <c r="AD25" s="417"/>
      <c r="AE25" s="417"/>
      <c r="AF25" s="417"/>
      <c r="AG25" s="418"/>
      <c r="AH25" s="438" t="s">
        <v>120</v>
      </c>
      <c r="AI25" s="439"/>
      <c r="AJ25" s="439"/>
      <c r="AK25" s="439"/>
      <c r="AL25" s="478"/>
      <c r="AM25" s="438" t="s">
        <v>120</v>
      </c>
      <c r="AN25" s="439"/>
      <c r="AO25" s="439"/>
      <c r="AP25" s="439"/>
      <c r="AQ25" s="439"/>
      <c r="AR25" s="478"/>
      <c r="AS25" s="438" t="s">
        <v>120</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53135</v>
      </c>
      <c r="BO25" s="351"/>
      <c r="BP25" s="351"/>
      <c r="BQ25" s="351"/>
      <c r="BR25" s="351"/>
      <c r="BS25" s="351"/>
      <c r="BT25" s="351"/>
      <c r="BU25" s="352"/>
      <c r="BV25" s="350">
        <v>61388</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158</v>
      </c>
      <c r="F26" s="417"/>
      <c r="G26" s="417"/>
      <c r="H26" s="417"/>
      <c r="I26" s="417"/>
      <c r="J26" s="417"/>
      <c r="K26" s="418"/>
      <c r="L26" s="438">
        <v>1</v>
      </c>
      <c r="M26" s="439"/>
      <c r="N26" s="439"/>
      <c r="O26" s="439"/>
      <c r="P26" s="478"/>
      <c r="Q26" s="438">
        <v>5340</v>
      </c>
      <c r="R26" s="439"/>
      <c r="S26" s="439"/>
      <c r="T26" s="439"/>
      <c r="U26" s="439"/>
      <c r="V26" s="478"/>
      <c r="W26" s="533"/>
      <c r="X26" s="521"/>
      <c r="Y26" s="522"/>
      <c r="Z26" s="437" t="s">
        <v>159</v>
      </c>
      <c r="AA26" s="543"/>
      <c r="AB26" s="543"/>
      <c r="AC26" s="543"/>
      <c r="AD26" s="543"/>
      <c r="AE26" s="543"/>
      <c r="AF26" s="543"/>
      <c r="AG26" s="544"/>
      <c r="AH26" s="438">
        <v>6</v>
      </c>
      <c r="AI26" s="439"/>
      <c r="AJ26" s="439"/>
      <c r="AK26" s="439"/>
      <c r="AL26" s="478"/>
      <c r="AM26" s="438">
        <v>17526</v>
      </c>
      <c r="AN26" s="439"/>
      <c r="AO26" s="439"/>
      <c r="AP26" s="439"/>
      <c r="AQ26" s="439"/>
      <c r="AR26" s="478"/>
      <c r="AS26" s="438">
        <v>2921</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161</v>
      </c>
      <c r="F27" s="417"/>
      <c r="G27" s="417"/>
      <c r="H27" s="417"/>
      <c r="I27" s="417"/>
      <c r="J27" s="417"/>
      <c r="K27" s="418"/>
      <c r="L27" s="438">
        <v>1</v>
      </c>
      <c r="M27" s="439"/>
      <c r="N27" s="439"/>
      <c r="O27" s="439"/>
      <c r="P27" s="478"/>
      <c r="Q27" s="438">
        <v>2790</v>
      </c>
      <c r="R27" s="439"/>
      <c r="S27" s="439"/>
      <c r="T27" s="439"/>
      <c r="U27" s="439"/>
      <c r="V27" s="478"/>
      <c r="W27" s="533"/>
      <c r="X27" s="521"/>
      <c r="Y27" s="522"/>
      <c r="Z27" s="437" t="s">
        <v>162</v>
      </c>
      <c r="AA27" s="417"/>
      <c r="AB27" s="417"/>
      <c r="AC27" s="417"/>
      <c r="AD27" s="417"/>
      <c r="AE27" s="417"/>
      <c r="AF27" s="417"/>
      <c r="AG27" s="418"/>
      <c r="AH27" s="438">
        <v>1</v>
      </c>
      <c r="AI27" s="439"/>
      <c r="AJ27" s="439"/>
      <c r="AK27" s="439"/>
      <c r="AL27" s="478"/>
      <c r="AM27" s="438" t="s">
        <v>163</v>
      </c>
      <c r="AN27" s="439"/>
      <c r="AO27" s="439"/>
      <c r="AP27" s="439"/>
      <c r="AQ27" s="439"/>
      <c r="AR27" s="478"/>
      <c r="AS27" s="438" t="s">
        <v>163</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95000</v>
      </c>
      <c r="BO27" s="557"/>
      <c r="BP27" s="557"/>
      <c r="BQ27" s="557"/>
      <c r="BR27" s="557"/>
      <c r="BS27" s="557"/>
      <c r="BT27" s="557"/>
      <c r="BU27" s="558"/>
      <c r="BV27" s="556">
        <v>95000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2270</v>
      </c>
      <c r="R28" s="439"/>
      <c r="S28" s="439"/>
      <c r="T28" s="439"/>
      <c r="U28" s="439"/>
      <c r="V28" s="478"/>
      <c r="W28" s="533"/>
      <c r="X28" s="521"/>
      <c r="Y28" s="522"/>
      <c r="Z28" s="437" t="s">
        <v>166</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852936</v>
      </c>
      <c r="BO28" s="351"/>
      <c r="BP28" s="351"/>
      <c r="BQ28" s="351"/>
      <c r="BR28" s="351"/>
      <c r="BS28" s="351"/>
      <c r="BT28" s="351"/>
      <c r="BU28" s="352"/>
      <c r="BV28" s="350">
        <v>922919</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8</v>
      </c>
      <c r="M29" s="439"/>
      <c r="N29" s="439"/>
      <c r="O29" s="439"/>
      <c r="P29" s="478"/>
      <c r="Q29" s="438">
        <v>2110</v>
      </c>
      <c r="R29" s="439"/>
      <c r="S29" s="439"/>
      <c r="T29" s="439"/>
      <c r="U29" s="439"/>
      <c r="V29" s="478"/>
      <c r="W29" s="534"/>
      <c r="X29" s="535"/>
      <c r="Y29" s="536"/>
      <c r="Z29" s="437" t="s">
        <v>170</v>
      </c>
      <c r="AA29" s="417"/>
      <c r="AB29" s="417"/>
      <c r="AC29" s="417"/>
      <c r="AD29" s="417"/>
      <c r="AE29" s="417"/>
      <c r="AF29" s="417"/>
      <c r="AG29" s="418"/>
      <c r="AH29" s="438">
        <v>90</v>
      </c>
      <c r="AI29" s="439"/>
      <c r="AJ29" s="439"/>
      <c r="AK29" s="439"/>
      <c r="AL29" s="478"/>
      <c r="AM29" s="438">
        <v>259092</v>
      </c>
      <c r="AN29" s="439"/>
      <c r="AO29" s="439"/>
      <c r="AP29" s="439"/>
      <c r="AQ29" s="439"/>
      <c r="AR29" s="478"/>
      <c r="AS29" s="438">
        <v>2879</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620815</v>
      </c>
      <c r="BO29" s="388"/>
      <c r="BP29" s="388"/>
      <c r="BQ29" s="388"/>
      <c r="BR29" s="388"/>
      <c r="BS29" s="388"/>
      <c r="BT29" s="388"/>
      <c r="BU29" s="389"/>
      <c r="BV29" s="387">
        <v>610778</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96.7</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3692955</v>
      </c>
      <c r="BO30" s="557"/>
      <c r="BP30" s="557"/>
      <c r="BQ30" s="557"/>
      <c r="BR30" s="557"/>
      <c r="BS30" s="557"/>
      <c r="BT30" s="557"/>
      <c r="BU30" s="558"/>
      <c r="BV30" s="556">
        <v>3663143</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国民健康保険事業勘定特別会計</v>
      </c>
      <c r="X34" s="569"/>
      <c r="Y34" s="569"/>
      <c r="Z34" s="569"/>
      <c r="AA34" s="569"/>
      <c r="AB34" s="569"/>
      <c r="AC34" s="569"/>
      <c r="AD34" s="569"/>
      <c r="AE34" s="569"/>
      <c r="AF34" s="569"/>
      <c r="AG34" s="569"/>
      <c r="AH34" s="569"/>
      <c r="AI34" s="569"/>
      <c r="AJ34" s="569"/>
      <c r="AK34" s="569"/>
      <c r="AL34" s="167"/>
      <c r="AM34" s="568">
        <f>IF(AO34="","",MAX(C34:D43,U34:V43)+1)</f>
        <v>4</v>
      </c>
      <c r="AN34" s="568"/>
      <c r="AO34" s="569" t="str">
        <f>IF('各会計、関係団体の財政状況及び健全化判断比率'!B30="","",'各会計、関係団体の財政状況及び健全化判断比率'!B30)</f>
        <v>国民健康保険病院事業会計</v>
      </c>
      <c r="AP34" s="569"/>
      <c r="AQ34" s="569"/>
      <c r="AR34" s="569"/>
      <c r="AS34" s="569"/>
      <c r="AT34" s="569"/>
      <c r="AU34" s="569"/>
      <c r="AV34" s="569"/>
      <c r="AW34" s="569"/>
      <c r="AX34" s="569"/>
      <c r="AY34" s="569"/>
      <c r="AZ34" s="569"/>
      <c r="BA34" s="569"/>
      <c r="BB34" s="569"/>
      <c r="BC34" s="569"/>
      <c r="BD34" s="167"/>
      <c r="BE34" s="568">
        <f>IF(BG34="","",MAX(C34:D43,U34:V43,AM34:AN43)+1)</f>
        <v>5</v>
      </c>
      <c r="BF34" s="568"/>
      <c r="BG34" s="569" t="str">
        <f>IF('各会計、関係団体の財政状況及び健全化判断比率'!B31="","",'各会計、関係団体の財政状況及び健全化判断比率'!B31)</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岩手県市町村総合事務組合（普通会計）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（社）葛巻町畜産開発公社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後期高齢者医療事業特別会計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6</v>
      </c>
      <c r="BF35" s="568"/>
      <c r="BG35" s="569" t="str">
        <f>IF('各会計、関係団体の財政状況及び健全化判断比率'!B32="","",'各会計、関係団体の財政状況及び健全化判断比率'!B32)</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岩手県市町村総合事務組合（交通災害共済事業）</v>
      </c>
      <c r="BZ35" s="569"/>
      <c r="CA35" s="569"/>
      <c r="CB35" s="569"/>
      <c r="CC35" s="569"/>
      <c r="CD35" s="569"/>
      <c r="CE35" s="569"/>
      <c r="CF35" s="569"/>
      <c r="CG35" s="569"/>
      <c r="CH35" s="569"/>
      <c r="CI35" s="569"/>
      <c r="CJ35" s="569"/>
      <c r="CK35" s="569"/>
      <c r="CL35" s="569"/>
      <c r="CM35" s="569"/>
      <c r="CN35" s="167"/>
      <c r="CO35" s="568">
        <f t="shared" ref="CO35:CO43" si="3">IF(CQ35="","",CO34+1)</f>
        <v>16</v>
      </c>
      <c r="CP35" s="568"/>
      <c r="CQ35" s="569" t="str">
        <f>IF('各会計、関係団体の財政状況及び健全化判断比率'!BS8="","",'各会計、関係団体の財政状況及び健全化判断比率'!BS8)</f>
        <v>葛巻高原食品加工(株)</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t="str">
        <f t="shared" ref="U36:U43" si="4">IF(W36="","",U35+1)</f>
        <v/>
      </c>
      <c r="V36" s="568"/>
      <c r="W36" s="569"/>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9</v>
      </c>
      <c r="BX36" s="568"/>
      <c r="BY36" s="569" t="str">
        <f>IF('各会計、関係団体の財政状況及び健全化判断比率'!B70="","",'各会計、関係団体の財政状況及び健全化判断比率'!B70)</f>
        <v>盛岡北部行政事務組合（普通会計）</v>
      </c>
      <c r="BZ36" s="569"/>
      <c r="CA36" s="569"/>
      <c r="CB36" s="569"/>
      <c r="CC36" s="569"/>
      <c r="CD36" s="569"/>
      <c r="CE36" s="569"/>
      <c r="CF36" s="569"/>
      <c r="CG36" s="569"/>
      <c r="CH36" s="569"/>
      <c r="CI36" s="569"/>
      <c r="CJ36" s="569"/>
      <c r="CK36" s="569"/>
      <c r="CL36" s="569"/>
      <c r="CM36" s="569"/>
      <c r="CN36" s="167"/>
      <c r="CO36" s="568">
        <f t="shared" si="3"/>
        <v>17</v>
      </c>
      <c r="CP36" s="568"/>
      <c r="CQ36" s="569" t="str">
        <f>IF('各会計、関係団体の財政状況及び健全化判断比率'!BS9="","",'各会計、関係団体の財政状況及び健全化判断比率'!BS9)</f>
        <v>(株)グリーンテージくずまき</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10</v>
      </c>
      <c r="BX37" s="568"/>
      <c r="BY37" s="569" t="str">
        <f>IF('各会計、関係団体の財政状況及び健全化判断比率'!B71="","",'各会計、関係団体の財政状況及び健全化判断比率'!B71)</f>
        <v>盛岡北部行政事務組合（介護保険事業）</v>
      </c>
      <c r="BZ37" s="569"/>
      <c r="CA37" s="569"/>
      <c r="CB37" s="569"/>
      <c r="CC37" s="569"/>
      <c r="CD37" s="569"/>
      <c r="CE37" s="569"/>
      <c r="CF37" s="569"/>
      <c r="CG37" s="569"/>
      <c r="CH37" s="569"/>
      <c r="CI37" s="569"/>
      <c r="CJ37" s="569"/>
      <c r="CK37" s="569"/>
      <c r="CL37" s="569"/>
      <c r="CM37" s="569"/>
      <c r="CN37" s="167"/>
      <c r="CO37" s="568">
        <f t="shared" si="3"/>
        <v>18</v>
      </c>
      <c r="CP37" s="568"/>
      <c r="CQ37" s="569" t="str">
        <f>IF('各会計、関係団体の財政状況及び健全化判断比率'!BS10="","",'各会計、関係団体の財政状況及び健全化判断比率'!BS10)</f>
        <v>エコ・ワールドくずまき風力発電所(株)</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11</v>
      </c>
      <c r="BX38" s="568"/>
      <c r="BY38" s="569" t="str">
        <f>IF('各会計、関係団体の財政状況及び健全化判断比率'!B72="","",'各会計、関係団体の財政状況及び健全化判断比率'!B72)</f>
        <v>盛岡地区広域消防組合</v>
      </c>
      <c r="BZ38" s="569"/>
      <c r="CA38" s="569"/>
      <c r="CB38" s="569"/>
      <c r="CC38" s="569"/>
      <c r="CD38" s="569"/>
      <c r="CE38" s="569"/>
      <c r="CF38" s="569"/>
      <c r="CG38" s="569"/>
      <c r="CH38" s="569"/>
      <c r="CI38" s="569"/>
      <c r="CJ38" s="569"/>
      <c r="CK38" s="569"/>
      <c r="CL38" s="569"/>
      <c r="CM38" s="569"/>
      <c r="CN38" s="167"/>
      <c r="CO38" s="568">
        <f t="shared" si="3"/>
        <v>19</v>
      </c>
      <c r="CP38" s="568"/>
      <c r="CQ38" s="569" t="str">
        <f>IF('各会計、関係団体の財政状況及び健全化判断比率'!BS11="","",'各会計、関係団体の財政状況及び健全化判断比率'!BS11)</f>
        <v>葛巻町森林組合</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12</v>
      </c>
      <c r="BX39" s="568"/>
      <c r="BY39" s="569" t="str">
        <f>IF('各会計、関係団体の財政状況及び健全化判断比率'!B73="","",'各会計、関係団体の財政状況及び健全化判断比率'!B73)</f>
        <v>岩手県自治会館管理組合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13</v>
      </c>
      <c r="BX40" s="568"/>
      <c r="BY40" s="569" t="str">
        <f>IF('各会計、関係団体の財政状況及び健全化判断比率'!B74="","",'各会計、関係団体の財政状況及び健全化判断比率'!B74)</f>
        <v>岩手県後期高齢者医療広域連合（普通会計）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14</v>
      </c>
      <c r="BX41" s="568"/>
      <c r="BY41" s="569" t="str">
        <f>IF('各会計、関係団体の財政状況及び健全化判断比率'!B75="","",'各会計、関係団体の財政状況及び健全化判断比率'!B75)</f>
        <v>岩手県後期高齢者医療広域連合（後期高齢者医療事業）</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4" t="s">
        <v>523</v>
      </c>
      <c r="D34" s="1154"/>
      <c r="E34" s="1155"/>
      <c r="F34" s="32">
        <v>11.78</v>
      </c>
      <c r="G34" s="33">
        <v>12.73</v>
      </c>
      <c r="H34" s="33">
        <v>12.62</v>
      </c>
      <c r="I34" s="33">
        <v>13.4</v>
      </c>
      <c r="J34" s="34">
        <v>18.87</v>
      </c>
      <c r="K34" s="22"/>
      <c r="L34" s="22"/>
      <c r="M34" s="22"/>
      <c r="N34" s="22"/>
      <c r="O34" s="22"/>
      <c r="P34" s="22"/>
    </row>
    <row r="35" spans="1:16" ht="39" customHeight="1" x14ac:dyDescent="0.15">
      <c r="A35" s="22"/>
      <c r="B35" s="35"/>
      <c r="C35" s="1148" t="s">
        <v>524</v>
      </c>
      <c r="D35" s="1149"/>
      <c r="E35" s="1150"/>
      <c r="F35" s="36">
        <v>10.19</v>
      </c>
      <c r="G35" s="37">
        <v>8.16</v>
      </c>
      <c r="H35" s="37">
        <v>8.31</v>
      </c>
      <c r="I35" s="37">
        <v>14.84</v>
      </c>
      <c r="J35" s="38">
        <v>10.83</v>
      </c>
      <c r="K35" s="22"/>
      <c r="L35" s="22"/>
      <c r="M35" s="22"/>
      <c r="N35" s="22"/>
      <c r="O35" s="22"/>
      <c r="P35" s="22"/>
    </row>
    <row r="36" spans="1:16" ht="39" customHeight="1" x14ac:dyDescent="0.15">
      <c r="A36" s="22"/>
      <c r="B36" s="35"/>
      <c r="C36" s="1148" t="s">
        <v>525</v>
      </c>
      <c r="D36" s="1149"/>
      <c r="E36" s="1150"/>
      <c r="F36" s="36">
        <v>1.1499999999999999</v>
      </c>
      <c r="G36" s="37">
        <v>1.2</v>
      </c>
      <c r="H36" s="37">
        <v>2.13</v>
      </c>
      <c r="I36" s="37">
        <v>1.07</v>
      </c>
      <c r="J36" s="38">
        <v>1.02</v>
      </c>
      <c r="K36" s="22"/>
      <c r="L36" s="22"/>
      <c r="M36" s="22"/>
      <c r="N36" s="22"/>
      <c r="O36" s="22"/>
      <c r="P36" s="22"/>
    </row>
    <row r="37" spans="1:16" ht="39" customHeight="1" x14ac:dyDescent="0.15">
      <c r="A37" s="22"/>
      <c r="B37" s="35"/>
      <c r="C37" s="1148" t="s">
        <v>526</v>
      </c>
      <c r="D37" s="1149"/>
      <c r="E37" s="1150"/>
      <c r="F37" s="36">
        <v>0.09</v>
      </c>
      <c r="G37" s="37">
        <v>0.12</v>
      </c>
      <c r="H37" s="37">
        <v>0.25</v>
      </c>
      <c r="I37" s="37">
        <v>0.37</v>
      </c>
      <c r="J37" s="38">
        <v>0.55000000000000004</v>
      </c>
      <c r="K37" s="22"/>
      <c r="L37" s="22"/>
      <c r="M37" s="22"/>
      <c r="N37" s="22"/>
      <c r="O37" s="22"/>
      <c r="P37" s="22"/>
    </row>
    <row r="38" spans="1:16" ht="39" customHeight="1" x14ac:dyDescent="0.15">
      <c r="A38" s="22"/>
      <c r="B38" s="35"/>
      <c r="C38" s="1148" t="s">
        <v>527</v>
      </c>
      <c r="D38" s="1149"/>
      <c r="E38" s="1150"/>
      <c r="F38" s="36">
        <v>0.33</v>
      </c>
      <c r="G38" s="37">
        <v>0.24</v>
      </c>
      <c r="H38" s="37">
        <v>0.08</v>
      </c>
      <c r="I38" s="37">
        <v>0.17</v>
      </c>
      <c r="J38" s="38">
        <v>0.23</v>
      </c>
      <c r="K38" s="22"/>
      <c r="L38" s="22"/>
      <c r="M38" s="22"/>
      <c r="N38" s="22"/>
      <c r="O38" s="22"/>
      <c r="P38" s="22"/>
    </row>
    <row r="39" spans="1:16" ht="39" customHeight="1" x14ac:dyDescent="0.15">
      <c r="A39" s="22"/>
      <c r="B39" s="35"/>
      <c r="C39" s="1148" t="s">
        <v>528</v>
      </c>
      <c r="D39" s="1149"/>
      <c r="E39" s="1150"/>
      <c r="F39" s="36">
        <v>0.09</v>
      </c>
      <c r="G39" s="37">
        <v>0.1</v>
      </c>
      <c r="H39" s="37">
        <v>0.1</v>
      </c>
      <c r="I39" s="37">
        <v>0.09</v>
      </c>
      <c r="J39" s="38">
        <v>0.09</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529</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530</v>
      </c>
      <c r="D43" s="1152"/>
      <c r="E43" s="115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791</v>
      </c>
      <c r="L45" s="60">
        <v>741</v>
      </c>
      <c r="M45" s="60">
        <v>644</v>
      </c>
      <c r="N45" s="60">
        <v>628</v>
      </c>
      <c r="O45" s="61">
        <v>587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15">
      <c r="A48" s="48"/>
      <c r="B48" s="1166"/>
      <c r="C48" s="1167"/>
      <c r="D48" s="62"/>
      <c r="E48" s="1158" t="s">
        <v>15</v>
      </c>
      <c r="F48" s="1158"/>
      <c r="G48" s="1158"/>
      <c r="H48" s="1158"/>
      <c r="I48" s="1158"/>
      <c r="J48" s="1159"/>
      <c r="K48" s="63">
        <v>125</v>
      </c>
      <c r="L48" s="64">
        <v>136</v>
      </c>
      <c r="M48" s="64">
        <v>136</v>
      </c>
      <c r="N48" s="64">
        <v>155</v>
      </c>
      <c r="O48" s="65">
        <v>158</v>
      </c>
      <c r="P48" s="48"/>
      <c r="Q48" s="48"/>
      <c r="R48" s="48"/>
      <c r="S48" s="48"/>
      <c r="T48" s="48"/>
      <c r="U48" s="48"/>
    </row>
    <row r="49" spans="1:21" ht="30.75" customHeight="1" x14ac:dyDescent="0.15">
      <c r="A49" s="48"/>
      <c r="B49" s="1166"/>
      <c r="C49" s="1167"/>
      <c r="D49" s="62"/>
      <c r="E49" s="1158" t="s">
        <v>16</v>
      </c>
      <c r="F49" s="1158"/>
      <c r="G49" s="1158"/>
      <c r="H49" s="1158"/>
      <c r="I49" s="1158"/>
      <c r="J49" s="1159"/>
      <c r="K49" s="63">
        <v>14</v>
      </c>
      <c r="L49" s="64">
        <v>0</v>
      </c>
      <c r="M49" s="64">
        <v>0</v>
      </c>
      <c r="N49" s="64">
        <v>1</v>
      </c>
      <c r="O49" s="65">
        <v>1</v>
      </c>
      <c r="P49" s="48"/>
      <c r="Q49" s="48"/>
      <c r="R49" s="48"/>
      <c r="S49" s="48"/>
      <c r="T49" s="48"/>
      <c r="U49" s="48"/>
    </row>
    <row r="50" spans="1:21" ht="30.75" customHeight="1" x14ac:dyDescent="0.15">
      <c r="A50" s="48"/>
      <c r="B50" s="1166"/>
      <c r="C50" s="1167"/>
      <c r="D50" s="62"/>
      <c r="E50" s="1158" t="s">
        <v>17</v>
      </c>
      <c r="F50" s="1158"/>
      <c r="G50" s="1158"/>
      <c r="H50" s="1158"/>
      <c r="I50" s="1158"/>
      <c r="J50" s="1159"/>
      <c r="K50" s="63">
        <v>9</v>
      </c>
      <c r="L50" s="64">
        <v>9</v>
      </c>
      <c r="M50" s="64">
        <v>9</v>
      </c>
      <c r="N50" s="64">
        <v>10</v>
      </c>
      <c r="O50" s="65">
        <v>10</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477</v>
      </c>
      <c r="L51" s="64" t="s">
        <v>477</v>
      </c>
      <c r="M51" s="64" t="s">
        <v>477</v>
      </c>
      <c r="N51" s="64" t="s">
        <v>477</v>
      </c>
      <c r="O51" s="65" t="s">
        <v>477</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699</v>
      </c>
      <c r="L52" s="64">
        <v>654</v>
      </c>
      <c r="M52" s="64">
        <v>624</v>
      </c>
      <c r="N52" s="64">
        <v>616</v>
      </c>
      <c r="O52" s="65">
        <v>602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240</v>
      </c>
      <c r="L53" s="69">
        <v>232</v>
      </c>
      <c r="M53" s="69">
        <v>165</v>
      </c>
      <c r="N53" s="69">
        <v>178</v>
      </c>
      <c r="O53" s="70">
        <v>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72" t="s">
        <v>24</v>
      </c>
      <c r="C41" s="1173"/>
      <c r="D41" s="81"/>
      <c r="E41" s="1178" t="s">
        <v>25</v>
      </c>
      <c r="F41" s="1178"/>
      <c r="G41" s="1178"/>
      <c r="H41" s="1179"/>
      <c r="I41" s="82">
        <v>5848</v>
      </c>
      <c r="J41" s="83">
        <v>5666</v>
      </c>
      <c r="K41" s="83">
        <v>5611</v>
      </c>
      <c r="L41" s="83">
        <v>6268</v>
      </c>
      <c r="M41" s="84">
        <v>7280</v>
      </c>
    </row>
    <row r="42" spans="2:13" ht="27.75" customHeight="1" x14ac:dyDescent="0.15">
      <c r="B42" s="1174"/>
      <c r="C42" s="1175"/>
      <c r="D42" s="85"/>
      <c r="E42" s="1180" t="s">
        <v>26</v>
      </c>
      <c r="F42" s="1180"/>
      <c r="G42" s="1180"/>
      <c r="H42" s="1181"/>
      <c r="I42" s="86">
        <v>69</v>
      </c>
      <c r="J42" s="87">
        <v>55</v>
      </c>
      <c r="K42" s="87">
        <v>50</v>
      </c>
      <c r="L42" s="87">
        <v>44</v>
      </c>
      <c r="M42" s="88">
        <v>39</v>
      </c>
    </row>
    <row r="43" spans="2:13" ht="27.75" customHeight="1" x14ac:dyDescent="0.15">
      <c r="B43" s="1174"/>
      <c r="C43" s="1175"/>
      <c r="D43" s="85"/>
      <c r="E43" s="1180" t="s">
        <v>27</v>
      </c>
      <c r="F43" s="1180"/>
      <c r="G43" s="1180"/>
      <c r="H43" s="1181"/>
      <c r="I43" s="86">
        <v>1480</v>
      </c>
      <c r="J43" s="87">
        <v>1554</v>
      </c>
      <c r="K43" s="87">
        <v>1617</v>
      </c>
      <c r="L43" s="87">
        <v>2192</v>
      </c>
      <c r="M43" s="88">
        <v>2886</v>
      </c>
    </row>
    <row r="44" spans="2:13" ht="27.75" customHeight="1" x14ac:dyDescent="0.15">
      <c r="B44" s="1174"/>
      <c r="C44" s="1175"/>
      <c r="D44" s="85"/>
      <c r="E44" s="1180" t="s">
        <v>28</v>
      </c>
      <c r="F44" s="1180"/>
      <c r="G44" s="1180"/>
      <c r="H44" s="1181"/>
      <c r="I44" s="86">
        <v>0</v>
      </c>
      <c r="J44" s="87">
        <v>1</v>
      </c>
      <c r="K44" s="87">
        <v>36</v>
      </c>
      <c r="L44" s="87">
        <v>414</v>
      </c>
      <c r="M44" s="88">
        <v>464</v>
      </c>
    </row>
    <row r="45" spans="2:13" ht="27.75" customHeight="1" x14ac:dyDescent="0.15">
      <c r="B45" s="1174"/>
      <c r="C45" s="1175"/>
      <c r="D45" s="85"/>
      <c r="E45" s="1180" t="s">
        <v>29</v>
      </c>
      <c r="F45" s="1180"/>
      <c r="G45" s="1180"/>
      <c r="H45" s="1181"/>
      <c r="I45" s="86">
        <v>993</v>
      </c>
      <c r="J45" s="87">
        <v>826</v>
      </c>
      <c r="K45" s="87">
        <v>614</v>
      </c>
      <c r="L45" s="87">
        <v>656</v>
      </c>
      <c r="M45" s="88">
        <v>595</v>
      </c>
    </row>
    <row r="46" spans="2:13" ht="27.75" customHeight="1" x14ac:dyDescent="0.15">
      <c r="B46" s="1174"/>
      <c r="C46" s="1175"/>
      <c r="D46" s="89"/>
      <c r="E46" s="1180" t="s">
        <v>30</v>
      </c>
      <c r="F46" s="1180"/>
      <c r="G46" s="1180"/>
      <c r="H46" s="1181"/>
      <c r="I46" s="86">
        <v>58</v>
      </c>
      <c r="J46" s="87">
        <v>50</v>
      </c>
      <c r="K46" s="87">
        <v>45</v>
      </c>
      <c r="L46" s="87">
        <v>63</v>
      </c>
      <c r="M46" s="88">
        <v>38</v>
      </c>
    </row>
    <row r="47" spans="2:13" ht="27.75" customHeight="1" x14ac:dyDescent="0.15">
      <c r="B47" s="1174"/>
      <c r="C47" s="1175"/>
      <c r="D47" s="90"/>
      <c r="E47" s="1182" t="s">
        <v>31</v>
      </c>
      <c r="F47" s="1183"/>
      <c r="G47" s="1183"/>
      <c r="H47" s="1184"/>
      <c r="I47" s="86" t="s">
        <v>477</v>
      </c>
      <c r="J47" s="87" t="s">
        <v>477</v>
      </c>
      <c r="K47" s="87" t="s">
        <v>477</v>
      </c>
      <c r="L47" s="87" t="s">
        <v>477</v>
      </c>
      <c r="M47" s="88" t="s">
        <v>477</v>
      </c>
    </row>
    <row r="48" spans="2:13" ht="27.75" customHeight="1" x14ac:dyDescent="0.15">
      <c r="B48" s="1174"/>
      <c r="C48" s="1175"/>
      <c r="D48" s="85"/>
      <c r="E48" s="1180" t="s">
        <v>32</v>
      </c>
      <c r="F48" s="1180"/>
      <c r="G48" s="1180"/>
      <c r="H48" s="1181"/>
      <c r="I48" s="86" t="s">
        <v>477</v>
      </c>
      <c r="J48" s="87" t="s">
        <v>477</v>
      </c>
      <c r="K48" s="87" t="s">
        <v>477</v>
      </c>
      <c r="L48" s="87" t="s">
        <v>477</v>
      </c>
      <c r="M48" s="88" t="s">
        <v>477</v>
      </c>
    </row>
    <row r="49" spans="2:13" ht="27.75" customHeight="1" x14ac:dyDescent="0.15">
      <c r="B49" s="1176"/>
      <c r="C49" s="1177"/>
      <c r="D49" s="85"/>
      <c r="E49" s="1180" t="s">
        <v>33</v>
      </c>
      <c r="F49" s="1180"/>
      <c r="G49" s="1180"/>
      <c r="H49" s="1181"/>
      <c r="I49" s="86" t="s">
        <v>477</v>
      </c>
      <c r="J49" s="87" t="s">
        <v>477</v>
      </c>
      <c r="K49" s="87" t="s">
        <v>477</v>
      </c>
      <c r="L49" s="87" t="s">
        <v>477</v>
      </c>
      <c r="M49" s="88" t="s">
        <v>477</v>
      </c>
    </row>
    <row r="50" spans="2:13" ht="27.75" customHeight="1" x14ac:dyDescent="0.15">
      <c r="B50" s="1185" t="s">
        <v>34</v>
      </c>
      <c r="C50" s="1186"/>
      <c r="D50" s="91"/>
      <c r="E50" s="1180" t="s">
        <v>35</v>
      </c>
      <c r="F50" s="1180"/>
      <c r="G50" s="1180"/>
      <c r="H50" s="1181"/>
      <c r="I50" s="86">
        <v>3664</v>
      </c>
      <c r="J50" s="87">
        <v>4439</v>
      </c>
      <c r="K50" s="87">
        <v>4736</v>
      </c>
      <c r="L50" s="87">
        <v>5222</v>
      </c>
      <c r="M50" s="88">
        <v>5192</v>
      </c>
    </row>
    <row r="51" spans="2:13" ht="27.75" customHeight="1" x14ac:dyDescent="0.15">
      <c r="B51" s="1174"/>
      <c r="C51" s="1175"/>
      <c r="D51" s="85"/>
      <c r="E51" s="1180" t="s">
        <v>36</v>
      </c>
      <c r="F51" s="1180"/>
      <c r="G51" s="1180"/>
      <c r="H51" s="1181"/>
      <c r="I51" s="86">
        <v>162</v>
      </c>
      <c r="J51" s="87">
        <v>135</v>
      </c>
      <c r="K51" s="87">
        <v>107</v>
      </c>
      <c r="L51" s="87">
        <v>79</v>
      </c>
      <c r="M51" s="88">
        <v>40</v>
      </c>
    </row>
    <row r="52" spans="2:13" ht="27.75" customHeight="1" x14ac:dyDescent="0.15">
      <c r="B52" s="1176"/>
      <c r="C52" s="1177"/>
      <c r="D52" s="85"/>
      <c r="E52" s="1180" t="s">
        <v>37</v>
      </c>
      <c r="F52" s="1180"/>
      <c r="G52" s="1180"/>
      <c r="H52" s="1181"/>
      <c r="I52" s="86">
        <v>5328</v>
      </c>
      <c r="J52" s="87">
        <v>5207</v>
      </c>
      <c r="K52" s="87">
        <v>5252</v>
      </c>
      <c r="L52" s="87">
        <v>6108</v>
      </c>
      <c r="M52" s="88">
        <v>6697</v>
      </c>
    </row>
    <row r="53" spans="2:13" ht="27.75" customHeight="1" thickBot="1" x14ac:dyDescent="0.2">
      <c r="B53" s="1187" t="s">
        <v>21</v>
      </c>
      <c r="C53" s="1188"/>
      <c r="D53" s="92"/>
      <c r="E53" s="1189" t="s">
        <v>38</v>
      </c>
      <c r="F53" s="1189"/>
      <c r="G53" s="1189"/>
      <c r="H53" s="1190"/>
      <c r="I53" s="93">
        <v>-706</v>
      </c>
      <c r="J53" s="94">
        <v>-1629</v>
      </c>
      <c r="K53" s="94">
        <v>-2122</v>
      </c>
      <c r="L53" s="94">
        <v>-1773</v>
      </c>
      <c r="M53" s="95">
        <v>-627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254"/>
      <c r="B1" s="1256"/>
      <c r="P1" s="246"/>
      <c r="Q1" s="246"/>
    </row>
    <row r="2" spans="1:51" ht="25.5" x14ac:dyDescent="0.25">
      <c r="A2" s="1254"/>
      <c r="C2" s="1255"/>
      <c r="P2" s="246"/>
      <c r="Q2" s="246"/>
    </row>
    <row r="3" spans="1:51" ht="25.5" x14ac:dyDescent="0.25">
      <c r="A3" s="1254"/>
      <c r="C3" s="1255"/>
      <c r="P3" s="246"/>
      <c r="Q3" s="246"/>
    </row>
    <row r="4" spans="1:51" s="1253" customFormat="1" ht="13.5" x14ac:dyDescent="0.1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x14ac:dyDescent="0.1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x14ac:dyDescent="0.1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x14ac:dyDescent="0.1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x14ac:dyDescent="0.1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x14ac:dyDescent="0.1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x14ac:dyDescent="0.1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563</v>
      </c>
    </row>
    <row r="11" spans="1:51" s="1253" customFormat="1" ht="13.5" x14ac:dyDescent="0.1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x14ac:dyDescent="0.1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563</v>
      </c>
    </row>
    <row r="13" spans="1:51" s="1253" customFormat="1" ht="13.5" x14ac:dyDescent="0.1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x14ac:dyDescent="0.15">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x14ac:dyDescent="0.1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x14ac:dyDescent="0.1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x14ac:dyDescent="0.1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x14ac:dyDescent="0.1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x14ac:dyDescent="0.15">
      <c r="P19" s="246"/>
      <c r="Q19" s="246"/>
    </row>
    <row r="20" spans="1:259" ht="13.5" x14ac:dyDescent="0.15">
      <c r="P20" s="246"/>
      <c r="Q20" s="246"/>
    </row>
    <row r="21" spans="1:259" ht="17.25" x14ac:dyDescent="0.15">
      <c r="B21" s="1252"/>
      <c r="C21" s="248"/>
      <c r="D21" s="248"/>
      <c r="E21" s="248"/>
      <c r="F21" s="248"/>
      <c r="G21" s="248"/>
      <c r="H21" s="248"/>
      <c r="I21" s="248"/>
      <c r="J21" s="248"/>
      <c r="K21" s="248"/>
      <c r="L21" s="248"/>
      <c r="M21" s="248"/>
      <c r="N21" s="1251"/>
      <c r="O21" s="248"/>
      <c r="P21" s="249"/>
      <c r="Q21" s="246"/>
      <c r="IY21" s="1250"/>
    </row>
    <row r="22" spans="1:259" ht="17.25" x14ac:dyDescent="0.15">
      <c r="B22" s="250"/>
      <c r="IY22" s="1249"/>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1237"/>
      <c r="C40" s="246"/>
      <c r="D40" s="246"/>
      <c r="E40" s="246"/>
      <c r="F40" s="246"/>
      <c r="G40" s="246"/>
      <c r="H40" s="246"/>
      <c r="I40" s="246"/>
      <c r="J40" s="246"/>
      <c r="K40" s="246"/>
      <c r="L40" s="246"/>
      <c r="M40" s="246"/>
      <c r="N40" s="246"/>
      <c r="O40" s="246"/>
      <c r="P40" s="1237"/>
      <c r="Q40" s="246"/>
    </row>
    <row r="41" spans="2:17" ht="17.25" x14ac:dyDescent="0.15">
      <c r="B41" s="247" t="s">
        <v>562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1236" t="s">
        <v>557</v>
      </c>
      <c r="I42" s="1235"/>
      <c r="J42" s="1235"/>
      <c r="K42" s="1235"/>
      <c r="L42" s="246"/>
      <c r="M42" s="246"/>
      <c r="N42" s="246"/>
      <c r="O42" s="246"/>
    </row>
    <row r="43" spans="2:17" ht="13.5" x14ac:dyDescent="0.15">
      <c r="B43" s="250"/>
      <c r="C43" s="246"/>
      <c r="D43" s="246"/>
      <c r="E43" s="246"/>
      <c r="F43" s="246"/>
      <c r="G43" s="1234" t="s">
        <v>561</v>
      </c>
      <c r="H43" s="1233"/>
      <c r="I43" s="1233"/>
      <c r="J43" s="1233"/>
      <c r="K43" s="1233"/>
      <c r="L43" s="1233"/>
      <c r="M43" s="1233"/>
      <c r="N43" s="1233"/>
      <c r="O43" s="1232"/>
    </row>
    <row r="44" spans="2:17" ht="13.5" x14ac:dyDescent="0.15">
      <c r="B44" s="250"/>
      <c r="C44" s="246"/>
      <c r="D44" s="246"/>
      <c r="E44" s="246"/>
      <c r="F44" s="246"/>
      <c r="G44" s="1231"/>
      <c r="H44" s="1230"/>
      <c r="I44" s="1230"/>
      <c r="J44" s="1230"/>
      <c r="K44" s="1230"/>
      <c r="L44" s="1230"/>
      <c r="M44" s="1230"/>
      <c r="N44" s="1230"/>
      <c r="O44" s="1229"/>
    </row>
    <row r="45" spans="2:17" ht="13.5" x14ac:dyDescent="0.15">
      <c r="B45" s="250"/>
      <c r="C45" s="246"/>
      <c r="D45" s="246"/>
      <c r="E45" s="246"/>
      <c r="F45" s="246"/>
      <c r="G45" s="1231"/>
      <c r="H45" s="1230"/>
      <c r="I45" s="1230"/>
      <c r="J45" s="1230"/>
      <c r="K45" s="1230"/>
      <c r="L45" s="1230"/>
      <c r="M45" s="1230"/>
      <c r="N45" s="1230"/>
      <c r="O45" s="1229"/>
    </row>
    <row r="46" spans="2:17" ht="13.5" x14ac:dyDescent="0.15">
      <c r="B46" s="250"/>
      <c r="C46" s="246"/>
      <c r="D46" s="246"/>
      <c r="E46" s="246"/>
      <c r="F46" s="246"/>
      <c r="G46" s="1231"/>
      <c r="H46" s="1230"/>
      <c r="I46" s="1230"/>
      <c r="J46" s="1230"/>
      <c r="K46" s="1230"/>
      <c r="L46" s="1230"/>
      <c r="M46" s="1230"/>
      <c r="N46" s="1230"/>
      <c r="O46" s="1229"/>
    </row>
    <row r="47" spans="2:17" ht="13.5" x14ac:dyDescent="0.15">
      <c r="B47" s="250"/>
      <c r="C47" s="246"/>
      <c r="D47" s="246"/>
      <c r="E47" s="246"/>
      <c r="F47" s="246"/>
      <c r="G47" s="1228"/>
      <c r="H47" s="1227"/>
      <c r="I47" s="1227"/>
      <c r="J47" s="1227"/>
      <c r="K47" s="1227"/>
      <c r="L47" s="1227"/>
      <c r="M47" s="1227"/>
      <c r="N47" s="1227"/>
      <c r="O47" s="1226"/>
    </row>
    <row r="48" spans="2:17" ht="13.5" x14ac:dyDescent="0.15">
      <c r="B48" s="250"/>
      <c r="C48" s="246"/>
      <c r="D48" s="246"/>
      <c r="E48" s="246"/>
      <c r="F48" s="246"/>
      <c r="G48" s="246"/>
      <c r="H48" s="1248"/>
      <c r="I48" s="1248"/>
      <c r="J48" s="1248"/>
    </row>
    <row r="49" spans="1:17" ht="13.5" x14ac:dyDescent="0.15">
      <c r="B49" s="250"/>
      <c r="C49" s="246"/>
      <c r="D49" s="246"/>
      <c r="E49" s="246"/>
      <c r="F49" s="246"/>
      <c r="G49" s="245" t="s">
        <v>560</v>
      </c>
    </row>
    <row r="50" spans="1:17" ht="13.5" x14ac:dyDescent="0.15">
      <c r="B50" s="250"/>
      <c r="C50" s="246"/>
      <c r="D50" s="246"/>
      <c r="E50" s="246"/>
      <c r="F50" s="246"/>
      <c r="G50" s="1219"/>
      <c r="H50" s="1218"/>
      <c r="I50" s="1218"/>
      <c r="J50" s="1217"/>
      <c r="K50" s="1216" t="s">
        <v>516</v>
      </c>
      <c r="L50" s="1216" t="s">
        <v>517</v>
      </c>
      <c r="M50" s="1216" t="s">
        <v>518</v>
      </c>
      <c r="N50" s="1216" t="s">
        <v>519</v>
      </c>
      <c r="O50" s="1216" t="s">
        <v>520</v>
      </c>
    </row>
    <row r="51" spans="1:17" ht="13.5" x14ac:dyDescent="0.15">
      <c r="B51" s="250"/>
      <c r="C51" s="246"/>
      <c r="D51" s="246"/>
      <c r="E51" s="246"/>
      <c r="F51" s="246"/>
      <c r="G51" s="1215" t="s">
        <v>554</v>
      </c>
      <c r="H51" s="1214"/>
      <c r="I51" s="1213" t="s">
        <v>552</v>
      </c>
      <c r="J51" s="1213"/>
      <c r="K51" s="1247"/>
      <c r="L51" s="1247"/>
      <c r="M51" s="1247"/>
      <c r="N51" s="1201"/>
      <c r="O51" s="1247"/>
    </row>
    <row r="52" spans="1:17" ht="13.5" x14ac:dyDescent="0.15">
      <c r="B52" s="250"/>
      <c r="C52" s="246"/>
      <c r="D52" s="246"/>
      <c r="E52" s="246"/>
      <c r="F52" s="246"/>
      <c r="G52" s="1211"/>
      <c r="H52" s="1210"/>
      <c r="I52" s="1212"/>
      <c r="J52" s="1212"/>
      <c r="K52" s="1201"/>
      <c r="L52" s="1201"/>
      <c r="M52" s="1201"/>
      <c r="N52" s="1201"/>
      <c r="O52" s="1201"/>
    </row>
    <row r="53" spans="1:17" ht="13.5" x14ac:dyDescent="0.15">
      <c r="A53" s="1238"/>
      <c r="B53" s="250"/>
      <c r="C53" s="246"/>
      <c r="D53" s="246"/>
      <c r="E53" s="246"/>
      <c r="F53" s="246"/>
      <c r="G53" s="1211"/>
      <c r="H53" s="1210"/>
      <c r="I53" s="1203" t="s">
        <v>559</v>
      </c>
      <c r="J53" s="1203"/>
      <c r="K53" s="1246"/>
      <c r="L53" s="1246"/>
      <c r="M53" s="1246"/>
      <c r="N53" s="1209">
        <v>38.200000000000003</v>
      </c>
      <c r="O53" s="1246"/>
    </row>
    <row r="54" spans="1:17" ht="13.5" x14ac:dyDescent="0.15">
      <c r="A54" s="1238"/>
      <c r="B54" s="250"/>
      <c r="C54" s="246"/>
      <c r="D54" s="246"/>
      <c r="E54" s="246"/>
      <c r="F54" s="246"/>
      <c r="G54" s="1208"/>
      <c r="H54" s="1207"/>
      <c r="I54" s="1203"/>
      <c r="J54" s="1203"/>
      <c r="K54" s="1206"/>
      <c r="L54" s="1206"/>
      <c r="M54" s="1206"/>
      <c r="N54" s="1206"/>
      <c r="O54" s="1206"/>
    </row>
    <row r="55" spans="1:17" ht="13.5" x14ac:dyDescent="0.15">
      <c r="A55" s="1238"/>
      <c r="B55" s="250"/>
      <c r="C55" s="246"/>
      <c r="D55" s="246"/>
      <c r="E55" s="246"/>
      <c r="F55" s="246"/>
      <c r="G55" s="1205" t="s">
        <v>553</v>
      </c>
      <c r="H55" s="1204"/>
      <c r="I55" s="1203" t="s">
        <v>552</v>
      </c>
      <c r="J55" s="1203"/>
      <c r="K55" s="1247"/>
      <c r="L55" s="1247"/>
      <c r="M55" s="1247"/>
      <c r="N55" s="1201">
        <v>0</v>
      </c>
      <c r="O55" s="1247"/>
    </row>
    <row r="56" spans="1:17" ht="13.5" x14ac:dyDescent="0.15">
      <c r="A56" s="1238"/>
      <c r="B56" s="250"/>
      <c r="C56" s="246"/>
      <c r="D56" s="246"/>
      <c r="E56" s="246"/>
      <c r="F56" s="246"/>
      <c r="G56" s="1200"/>
      <c r="H56" s="1199"/>
      <c r="I56" s="1203"/>
      <c r="J56" s="1203"/>
      <c r="K56" s="1201"/>
      <c r="L56" s="1201"/>
      <c r="M56" s="1201"/>
      <c r="N56" s="1201"/>
      <c r="O56" s="1201"/>
    </row>
    <row r="57" spans="1:17" s="1238" customFormat="1" ht="13.5" x14ac:dyDescent="0.15">
      <c r="B57" s="1239"/>
      <c r="C57" s="1235"/>
      <c r="D57" s="1235"/>
      <c r="E57" s="1235"/>
      <c r="F57" s="1235"/>
      <c r="G57" s="1200"/>
      <c r="H57" s="1199"/>
      <c r="I57" s="1195" t="s">
        <v>559</v>
      </c>
      <c r="J57" s="1195"/>
      <c r="K57" s="1246"/>
      <c r="L57" s="1246"/>
      <c r="M57" s="1246"/>
      <c r="N57" s="1209">
        <v>57.1</v>
      </c>
      <c r="O57" s="1246"/>
      <c r="P57" s="1244"/>
      <c r="Q57" s="1239"/>
    </row>
    <row r="58" spans="1:17" s="1238" customFormat="1" ht="13.5" x14ac:dyDescent="0.15">
      <c r="A58" s="245"/>
      <c r="B58" s="1239"/>
      <c r="C58" s="1235"/>
      <c r="D58" s="1235"/>
      <c r="E58" s="1235"/>
      <c r="F58" s="1235"/>
      <c r="G58" s="1197"/>
      <c r="H58" s="1196"/>
      <c r="I58" s="1195"/>
      <c r="J58" s="1195"/>
      <c r="K58" s="1206"/>
      <c r="L58" s="1206"/>
      <c r="M58" s="1206"/>
      <c r="N58" s="1206"/>
      <c r="O58" s="1206"/>
      <c r="P58" s="1244"/>
      <c r="Q58" s="1239"/>
    </row>
    <row r="59" spans="1:17" s="1238" customFormat="1" ht="13.5" x14ac:dyDescent="0.15">
      <c r="A59" s="245"/>
      <c r="B59" s="1239"/>
      <c r="C59" s="1235"/>
      <c r="D59" s="1235"/>
      <c r="E59" s="1235"/>
      <c r="F59" s="1235"/>
      <c r="G59" s="1235"/>
      <c r="H59" s="1235"/>
      <c r="I59" s="1235"/>
      <c r="J59" s="1235"/>
      <c r="K59" s="1245"/>
      <c r="L59" s="1245"/>
      <c r="M59" s="1245"/>
      <c r="N59" s="1245"/>
      <c r="O59" s="1245"/>
      <c r="P59" s="1244"/>
      <c r="Q59" s="1239"/>
    </row>
    <row r="60" spans="1:17" s="1238" customFormat="1" ht="13.5" x14ac:dyDescent="0.15">
      <c r="A60" s="245"/>
      <c r="B60" s="1239"/>
      <c r="C60" s="1235"/>
      <c r="D60" s="1235"/>
      <c r="E60" s="1235"/>
      <c r="F60" s="1235"/>
      <c r="G60" s="1235"/>
      <c r="H60" s="1235"/>
      <c r="I60" s="1235"/>
      <c r="J60" s="1235"/>
      <c r="K60" s="1245"/>
      <c r="L60" s="1245"/>
      <c r="M60" s="1245"/>
      <c r="N60" s="1245"/>
      <c r="O60" s="1245"/>
      <c r="P60" s="1244"/>
      <c r="Q60" s="1239"/>
    </row>
    <row r="61" spans="1:17" s="1238" customFormat="1" ht="13.5" x14ac:dyDescent="0.15">
      <c r="A61" s="245"/>
      <c r="B61" s="1243"/>
      <c r="C61" s="1242"/>
      <c r="D61" s="1242"/>
      <c r="E61" s="1242"/>
      <c r="F61" s="1242"/>
      <c r="G61" s="1242"/>
      <c r="H61" s="1242"/>
      <c r="I61" s="1242"/>
      <c r="J61" s="1242"/>
      <c r="K61" s="1242"/>
      <c r="L61" s="1242"/>
      <c r="M61" s="1241"/>
      <c r="N61" s="1241"/>
      <c r="O61" s="1241"/>
      <c r="P61" s="1240"/>
      <c r="Q61" s="1239"/>
    </row>
    <row r="62" spans="1:17" ht="13.5" x14ac:dyDescent="0.15">
      <c r="B62" s="1237"/>
      <c r="C62" s="1237"/>
      <c r="D62" s="1237"/>
      <c r="E62" s="1237"/>
      <c r="F62" s="1237"/>
      <c r="G62" s="1237"/>
      <c r="H62" s="1237"/>
      <c r="I62" s="1237"/>
      <c r="J62" s="1237"/>
      <c r="K62" s="1237"/>
      <c r="L62" s="1237"/>
      <c r="M62" s="1237"/>
      <c r="N62" s="1237"/>
      <c r="O62" s="1237"/>
      <c r="P62" s="1237"/>
      <c r="Q62" s="246"/>
    </row>
    <row r="63" spans="1:17" ht="17.25" x14ac:dyDescent="0.15">
      <c r="B63" s="309" t="s">
        <v>558</v>
      </c>
      <c r="C63" s="246"/>
      <c r="D63" s="246"/>
      <c r="E63" s="246"/>
      <c r="F63" s="246"/>
      <c r="G63" s="246"/>
      <c r="H63" s="246"/>
      <c r="I63" s="246"/>
      <c r="J63" s="246"/>
      <c r="K63" s="246"/>
      <c r="L63" s="246"/>
      <c r="M63" s="246"/>
      <c r="N63" s="246"/>
      <c r="O63" s="246"/>
    </row>
    <row r="64" spans="1:17" ht="13.5" x14ac:dyDescent="0.15">
      <c r="B64" s="250"/>
      <c r="C64" s="246"/>
      <c r="D64" s="246"/>
      <c r="E64" s="246"/>
      <c r="F64" s="246"/>
      <c r="G64" s="1236" t="s">
        <v>557</v>
      </c>
      <c r="I64" s="1235"/>
      <c r="J64" s="1235"/>
      <c r="K64" s="1235"/>
      <c r="L64" s="246"/>
      <c r="M64" s="246"/>
      <c r="N64" s="246"/>
      <c r="O64" s="246"/>
    </row>
    <row r="65" spans="2:30" ht="13.5" x14ac:dyDescent="0.15">
      <c r="B65" s="250"/>
      <c r="C65" s="246"/>
      <c r="D65" s="246"/>
      <c r="E65" s="246"/>
      <c r="F65" s="246"/>
      <c r="G65" s="1234" t="s">
        <v>556</v>
      </c>
      <c r="H65" s="1233"/>
      <c r="I65" s="1233"/>
      <c r="J65" s="1233"/>
      <c r="K65" s="1233"/>
      <c r="L65" s="1233"/>
      <c r="M65" s="1233"/>
      <c r="N65" s="1233"/>
      <c r="O65" s="1232"/>
    </row>
    <row r="66" spans="2:30" ht="13.5" x14ac:dyDescent="0.15">
      <c r="B66" s="250"/>
      <c r="C66" s="246"/>
      <c r="D66" s="246"/>
      <c r="E66" s="246"/>
      <c r="F66" s="246"/>
      <c r="G66" s="1231"/>
      <c r="H66" s="1230"/>
      <c r="I66" s="1230"/>
      <c r="J66" s="1230"/>
      <c r="K66" s="1230"/>
      <c r="L66" s="1230"/>
      <c r="M66" s="1230"/>
      <c r="N66" s="1230"/>
      <c r="O66" s="1229"/>
    </row>
    <row r="67" spans="2:30" ht="13.5" x14ac:dyDescent="0.15">
      <c r="B67" s="250"/>
      <c r="C67" s="246"/>
      <c r="D67" s="246"/>
      <c r="E67" s="246"/>
      <c r="F67" s="246"/>
      <c r="G67" s="1231"/>
      <c r="H67" s="1230"/>
      <c r="I67" s="1230"/>
      <c r="J67" s="1230"/>
      <c r="K67" s="1230"/>
      <c r="L67" s="1230"/>
      <c r="M67" s="1230"/>
      <c r="N67" s="1230"/>
      <c r="O67" s="1229"/>
    </row>
    <row r="68" spans="2:30" ht="13.5" x14ac:dyDescent="0.15">
      <c r="B68" s="250"/>
      <c r="C68" s="246"/>
      <c r="D68" s="246"/>
      <c r="E68" s="246"/>
      <c r="F68" s="246"/>
      <c r="G68" s="1231"/>
      <c r="H68" s="1230"/>
      <c r="I68" s="1230"/>
      <c r="J68" s="1230"/>
      <c r="K68" s="1230"/>
      <c r="L68" s="1230"/>
      <c r="M68" s="1230"/>
      <c r="N68" s="1230"/>
      <c r="O68" s="1229"/>
    </row>
    <row r="69" spans="2:30" ht="13.5" x14ac:dyDescent="0.15">
      <c r="B69" s="250"/>
      <c r="C69" s="246"/>
      <c r="D69" s="246"/>
      <c r="E69" s="246"/>
      <c r="F69" s="246"/>
      <c r="G69" s="1228"/>
      <c r="H69" s="1227"/>
      <c r="I69" s="1227"/>
      <c r="J69" s="1227"/>
      <c r="K69" s="1227"/>
      <c r="L69" s="1227"/>
      <c r="M69" s="1227"/>
      <c r="N69" s="1227"/>
      <c r="O69" s="1226"/>
    </row>
    <row r="70" spans="2:30" ht="13.5" x14ac:dyDescent="0.15">
      <c r="B70" s="250"/>
      <c r="C70" s="246"/>
      <c r="D70" s="246"/>
      <c r="E70" s="246"/>
      <c r="F70" s="246"/>
      <c r="G70" s="246"/>
      <c r="H70" s="1225"/>
      <c r="I70" s="1225"/>
      <c r="J70" s="1222"/>
      <c r="K70" s="1222"/>
      <c r="L70" s="1221"/>
      <c r="M70" s="1222"/>
      <c r="N70" s="1221"/>
      <c r="O70" s="1220"/>
    </row>
    <row r="71" spans="2:30" ht="13.5" x14ac:dyDescent="0.15">
      <c r="B71" s="250"/>
      <c r="C71" s="246"/>
      <c r="D71" s="246"/>
      <c r="E71" s="246"/>
      <c r="F71" s="246"/>
      <c r="G71" s="1224" t="s">
        <v>555</v>
      </c>
      <c r="I71" s="1223"/>
      <c r="J71" s="1222"/>
      <c r="K71" s="1222"/>
      <c r="L71" s="1221"/>
      <c r="M71" s="1222"/>
      <c r="N71" s="1221"/>
      <c r="O71" s="1220"/>
    </row>
    <row r="72" spans="2:30" ht="13.5" x14ac:dyDescent="0.15">
      <c r="B72" s="250"/>
      <c r="C72" s="246"/>
      <c r="D72" s="246"/>
      <c r="E72" s="246"/>
      <c r="F72" s="246"/>
      <c r="G72" s="1219"/>
      <c r="H72" s="1218"/>
      <c r="I72" s="1218"/>
      <c r="J72" s="1217"/>
      <c r="K72" s="1216" t="s">
        <v>516</v>
      </c>
      <c r="L72" s="1216" t="s">
        <v>517</v>
      </c>
      <c r="M72" s="1216" t="s">
        <v>518</v>
      </c>
      <c r="N72" s="1216" t="s">
        <v>519</v>
      </c>
      <c r="O72" s="1216" t="s">
        <v>520</v>
      </c>
    </row>
    <row r="73" spans="2:30" ht="13.5" x14ac:dyDescent="0.15">
      <c r="B73" s="250"/>
      <c r="C73" s="246"/>
      <c r="D73" s="246"/>
      <c r="E73" s="246"/>
      <c r="F73" s="246"/>
      <c r="G73" s="1215" t="s">
        <v>554</v>
      </c>
      <c r="H73" s="1214"/>
      <c r="I73" s="1213" t="s">
        <v>552</v>
      </c>
      <c r="J73" s="1213"/>
      <c r="K73" s="1202"/>
      <c r="L73" s="1202"/>
      <c r="M73" s="1201"/>
      <c r="N73" s="1201"/>
      <c r="O73" s="1201"/>
      <c r="S73" s="245">
        <v>9.9</v>
      </c>
    </row>
    <row r="74" spans="2:30" ht="13.5" x14ac:dyDescent="0.15">
      <c r="B74" s="250"/>
      <c r="C74" s="246"/>
      <c r="D74" s="246"/>
      <c r="E74" s="246"/>
      <c r="F74" s="246"/>
      <c r="G74" s="1211"/>
      <c r="H74" s="1210"/>
      <c r="I74" s="1212"/>
      <c r="J74" s="1212"/>
      <c r="K74" s="1202"/>
      <c r="L74" s="1202"/>
      <c r="M74" s="1201"/>
      <c r="N74" s="1201"/>
      <c r="O74" s="1201"/>
    </row>
    <row r="75" spans="2:30" ht="13.5" x14ac:dyDescent="0.15">
      <c r="B75" s="250"/>
      <c r="C75" s="246"/>
      <c r="D75" s="246"/>
      <c r="E75" s="246"/>
      <c r="F75" s="246"/>
      <c r="G75" s="1211"/>
      <c r="H75" s="1210"/>
      <c r="I75" s="1203" t="s">
        <v>551</v>
      </c>
      <c r="J75" s="1203"/>
      <c r="K75" s="1209">
        <v>9.4</v>
      </c>
      <c r="L75" s="1209">
        <v>7.8</v>
      </c>
      <c r="M75" s="1209">
        <v>6.4</v>
      </c>
      <c r="N75" s="1209">
        <v>5.8</v>
      </c>
      <c r="O75" s="1209">
        <v>5</v>
      </c>
      <c r="U75" s="245">
        <v>81.2</v>
      </c>
      <c r="W75" s="245">
        <v>87.2</v>
      </c>
      <c r="Y75" s="245">
        <v>99.8</v>
      </c>
      <c r="AA75" s="245">
        <v>109.5</v>
      </c>
      <c r="AC75" s="245">
        <v>115.2</v>
      </c>
    </row>
    <row r="76" spans="2:30" ht="13.5" x14ac:dyDescent="0.15">
      <c r="B76" s="250"/>
      <c r="C76" s="246"/>
      <c r="D76" s="246"/>
      <c r="E76" s="246"/>
      <c r="F76" s="246"/>
      <c r="G76" s="1208"/>
      <c r="H76" s="1207"/>
      <c r="I76" s="1203"/>
      <c r="J76" s="1203"/>
      <c r="K76" s="1206"/>
      <c r="L76" s="1206"/>
      <c r="M76" s="1206"/>
      <c r="N76" s="1206"/>
      <c r="O76" s="1206"/>
    </row>
    <row r="77" spans="2:30" ht="13.5" x14ac:dyDescent="0.15">
      <c r="B77" s="250"/>
      <c r="C77" s="246"/>
      <c r="D77" s="246"/>
      <c r="E77" s="246"/>
      <c r="F77" s="246"/>
      <c r="G77" s="1205" t="s">
        <v>553</v>
      </c>
      <c r="H77" s="1204"/>
      <c r="I77" s="1203" t="s">
        <v>552</v>
      </c>
      <c r="J77" s="1203"/>
      <c r="K77" s="1202">
        <v>5.7</v>
      </c>
      <c r="L77" s="1202">
        <v>0</v>
      </c>
      <c r="M77" s="1201">
        <v>0</v>
      </c>
      <c r="N77" s="1201">
        <v>0</v>
      </c>
      <c r="O77" s="1201">
        <v>0</v>
      </c>
      <c r="R77" s="245">
        <v>12.3</v>
      </c>
      <c r="T77" s="245">
        <v>11.1</v>
      </c>
    </row>
    <row r="78" spans="2:30" ht="13.5" x14ac:dyDescent="0.15">
      <c r="B78" s="250"/>
      <c r="C78" s="246"/>
      <c r="D78" s="246"/>
      <c r="E78" s="246"/>
      <c r="F78" s="246"/>
      <c r="G78" s="1200"/>
      <c r="H78" s="1199"/>
      <c r="I78" s="1203"/>
      <c r="J78" s="1203"/>
      <c r="K78" s="1202"/>
      <c r="L78" s="1202"/>
      <c r="M78" s="1201"/>
      <c r="N78" s="1201"/>
      <c r="O78" s="1201"/>
    </row>
    <row r="79" spans="2:30" ht="13.5" x14ac:dyDescent="0.15">
      <c r="B79" s="250"/>
      <c r="C79" s="246"/>
      <c r="D79" s="246"/>
      <c r="E79" s="246"/>
      <c r="F79" s="246"/>
      <c r="G79" s="1200"/>
      <c r="H79" s="1199"/>
      <c r="I79" s="1198" t="s">
        <v>551</v>
      </c>
      <c r="J79" s="1195"/>
      <c r="K79" s="1194">
        <v>10.8</v>
      </c>
      <c r="L79" s="1194">
        <v>9.8000000000000007</v>
      </c>
      <c r="M79" s="1194">
        <v>9.1</v>
      </c>
      <c r="N79" s="1194">
        <v>8.6</v>
      </c>
      <c r="O79" s="1194">
        <v>8.5</v>
      </c>
      <c r="V79" s="245">
        <v>53.5</v>
      </c>
      <c r="X79" s="245">
        <v>48.2</v>
      </c>
      <c r="Z79" s="245">
        <v>34.200000000000003</v>
      </c>
      <c r="AB79" s="245">
        <v>30.3</v>
      </c>
      <c r="AD79" s="245">
        <v>28.9</v>
      </c>
    </row>
    <row r="80" spans="2:30" ht="13.5" x14ac:dyDescent="0.15">
      <c r="B80" s="250"/>
      <c r="C80" s="246"/>
      <c r="D80" s="246"/>
      <c r="E80" s="246"/>
      <c r="F80" s="246"/>
      <c r="G80" s="1197"/>
      <c r="H80" s="1196"/>
      <c r="I80" s="1195"/>
      <c r="J80" s="1195"/>
      <c r="K80" s="1194"/>
      <c r="L80" s="1194"/>
      <c r="M80" s="1194"/>
      <c r="N80" s="1194"/>
      <c r="O80" s="1194"/>
    </row>
    <row r="81" spans="2:17" ht="13.5" x14ac:dyDescent="0.15">
      <c r="B81" s="250"/>
      <c r="C81" s="246"/>
      <c r="D81" s="246"/>
      <c r="E81" s="246"/>
      <c r="F81" s="246"/>
      <c r="G81" s="246"/>
      <c r="H81" s="246"/>
      <c r="I81" s="246"/>
      <c r="J81" s="246"/>
      <c r="K81" s="1193"/>
      <c r="L81" s="246"/>
      <c r="M81" s="246"/>
      <c r="N81" s="246"/>
      <c r="O81" s="246"/>
    </row>
    <row r="82" spans="2:17" ht="17.25" x14ac:dyDescent="0.15">
      <c r="B82" s="250"/>
      <c r="C82" s="246"/>
      <c r="D82" s="246"/>
      <c r="E82" s="246"/>
      <c r="F82" s="246"/>
      <c r="G82" s="246"/>
      <c r="H82" s="246"/>
      <c r="I82" s="246"/>
      <c r="J82" s="246"/>
      <c r="K82" s="1192"/>
      <c r="L82" s="1192"/>
      <c r="M82" s="1192"/>
      <c r="N82" s="1192"/>
      <c r="O82" s="119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1191"/>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126935</v>
      </c>
      <c r="E3" s="118"/>
      <c r="F3" s="119">
        <v>146641</v>
      </c>
      <c r="G3" s="120"/>
      <c r="H3" s="121"/>
    </row>
    <row r="4" spans="1:8" x14ac:dyDescent="0.15">
      <c r="A4" s="122"/>
      <c r="B4" s="123"/>
      <c r="C4" s="124"/>
      <c r="D4" s="125">
        <v>26628</v>
      </c>
      <c r="E4" s="126"/>
      <c r="F4" s="127">
        <v>68142</v>
      </c>
      <c r="G4" s="128"/>
      <c r="H4" s="129"/>
    </row>
    <row r="5" spans="1:8" x14ac:dyDescent="0.15">
      <c r="A5" s="110" t="s">
        <v>510</v>
      </c>
      <c r="B5" s="115"/>
      <c r="C5" s="116"/>
      <c r="D5" s="117">
        <v>90192</v>
      </c>
      <c r="E5" s="118"/>
      <c r="F5" s="119">
        <v>174587</v>
      </c>
      <c r="G5" s="120"/>
      <c r="H5" s="121"/>
    </row>
    <row r="6" spans="1:8" x14ac:dyDescent="0.15">
      <c r="A6" s="122"/>
      <c r="B6" s="123"/>
      <c r="C6" s="124"/>
      <c r="D6" s="125">
        <v>39066</v>
      </c>
      <c r="E6" s="126"/>
      <c r="F6" s="127">
        <v>79695</v>
      </c>
      <c r="G6" s="128"/>
      <c r="H6" s="129"/>
    </row>
    <row r="7" spans="1:8" x14ac:dyDescent="0.15">
      <c r="A7" s="110" t="s">
        <v>511</v>
      </c>
      <c r="B7" s="115"/>
      <c r="C7" s="116"/>
      <c r="D7" s="117">
        <v>126565</v>
      </c>
      <c r="E7" s="118"/>
      <c r="F7" s="119">
        <v>175675</v>
      </c>
      <c r="G7" s="120"/>
      <c r="H7" s="121"/>
    </row>
    <row r="8" spans="1:8" x14ac:dyDescent="0.15">
      <c r="A8" s="122"/>
      <c r="B8" s="123"/>
      <c r="C8" s="124"/>
      <c r="D8" s="125">
        <v>57379</v>
      </c>
      <c r="E8" s="126"/>
      <c r="F8" s="127">
        <v>87698</v>
      </c>
      <c r="G8" s="128"/>
      <c r="H8" s="129"/>
    </row>
    <row r="9" spans="1:8" x14ac:dyDescent="0.15">
      <c r="A9" s="110" t="s">
        <v>512</v>
      </c>
      <c r="B9" s="115"/>
      <c r="C9" s="116"/>
      <c r="D9" s="117">
        <v>214075</v>
      </c>
      <c r="E9" s="118"/>
      <c r="F9" s="119">
        <v>162193</v>
      </c>
      <c r="G9" s="120"/>
      <c r="H9" s="121"/>
    </row>
    <row r="10" spans="1:8" x14ac:dyDescent="0.15">
      <c r="A10" s="122"/>
      <c r="B10" s="123"/>
      <c r="C10" s="124"/>
      <c r="D10" s="125">
        <v>140011</v>
      </c>
      <c r="E10" s="126"/>
      <c r="F10" s="127">
        <v>79985</v>
      </c>
      <c r="G10" s="128"/>
      <c r="H10" s="129"/>
    </row>
    <row r="11" spans="1:8" x14ac:dyDescent="0.15">
      <c r="A11" s="110" t="s">
        <v>513</v>
      </c>
      <c r="B11" s="115"/>
      <c r="C11" s="116"/>
      <c r="D11" s="117">
        <v>266543</v>
      </c>
      <c r="E11" s="118"/>
      <c r="F11" s="119">
        <v>168868</v>
      </c>
      <c r="G11" s="120"/>
      <c r="H11" s="121"/>
    </row>
    <row r="12" spans="1:8" x14ac:dyDescent="0.15">
      <c r="A12" s="122"/>
      <c r="B12" s="123"/>
      <c r="C12" s="130"/>
      <c r="D12" s="125">
        <v>142273</v>
      </c>
      <c r="E12" s="126"/>
      <c r="F12" s="127">
        <v>79360</v>
      </c>
      <c r="G12" s="128"/>
      <c r="H12" s="129"/>
    </row>
    <row r="13" spans="1:8" x14ac:dyDescent="0.15">
      <c r="A13" s="110"/>
      <c r="B13" s="115"/>
      <c r="C13" s="131"/>
      <c r="D13" s="132">
        <v>164862</v>
      </c>
      <c r="E13" s="133"/>
      <c r="F13" s="134">
        <v>165593</v>
      </c>
      <c r="G13" s="135"/>
      <c r="H13" s="121"/>
    </row>
    <row r="14" spans="1:8" x14ac:dyDescent="0.15">
      <c r="A14" s="122"/>
      <c r="B14" s="123"/>
      <c r="C14" s="124"/>
      <c r="D14" s="125">
        <v>81071</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10.19</v>
      </c>
      <c r="C19" s="136">
        <f>ROUND(VALUE(SUBSTITUTE(実質収支比率等に係る経年分析!G$48,"▲","-")),2)</f>
        <v>4.1500000000000004</v>
      </c>
      <c r="D19" s="136">
        <f>ROUND(VALUE(SUBSTITUTE(実質収支比率等に係る経年分析!H$48,"▲","-")),2)</f>
        <v>8.31</v>
      </c>
      <c r="E19" s="136">
        <f>ROUND(VALUE(SUBSTITUTE(実質収支比率等に係る経年分析!I$48,"▲","-")),2)</f>
        <v>14.16</v>
      </c>
      <c r="F19" s="136">
        <f>ROUND(VALUE(SUBSTITUTE(実質収支比率等に係る経年分析!J$48,"▲","-")),2)</f>
        <v>10.84</v>
      </c>
    </row>
    <row r="20" spans="1:11" x14ac:dyDescent="0.15">
      <c r="A20" s="136" t="s">
        <v>43</v>
      </c>
      <c r="B20" s="136">
        <f>ROUND(VALUE(SUBSTITUTE(実質収支比率等に係る経年分析!F$47,"▲","-")),2)</f>
        <v>13.2</v>
      </c>
      <c r="C20" s="136">
        <f>ROUND(VALUE(SUBSTITUTE(実質収支比率等に係る経年分析!G$47,"▲","-")),2)</f>
        <v>18.32</v>
      </c>
      <c r="D20" s="136">
        <f>ROUND(VALUE(SUBSTITUTE(実質収支比率等に係る経年分析!H$47,"▲","-")),2)</f>
        <v>24.17</v>
      </c>
      <c r="E20" s="136">
        <f>ROUND(VALUE(SUBSTITUTE(実質収支比率等に係る経年分析!I$47,"▲","-")),2)</f>
        <v>23.43</v>
      </c>
      <c r="F20" s="136">
        <f>ROUND(VALUE(SUBSTITUTE(実質収支比率等に係る経年分析!J$47,"▲","-")),2)</f>
        <v>22.44</v>
      </c>
    </row>
    <row r="21" spans="1:11" x14ac:dyDescent="0.15">
      <c r="A21" s="136" t="s">
        <v>44</v>
      </c>
      <c r="B21" s="136">
        <f>IF(ISNUMBER(VALUE(SUBSTITUTE(実質収支比率等に係る経年分析!F$49,"▲","-"))),ROUND(VALUE(SUBSTITUTE(実質収支比率等に係る経年分析!F$49,"▲","-")),2),NA())</f>
        <v>6.09</v>
      </c>
      <c r="C21" s="136">
        <f>IF(ISNUMBER(VALUE(SUBSTITUTE(実質収支比率等に係る経年分析!G$49,"▲","-"))),ROUND(VALUE(SUBSTITUTE(実質収支比率等に係る経年分析!G$49,"▲","-")),2),NA())</f>
        <v>-1.01</v>
      </c>
      <c r="D21" s="136">
        <f>IF(ISNUMBER(VALUE(SUBSTITUTE(実質収支比率等に係る経年分析!H$49,"▲","-"))),ROUND(VALUE(SUBSTITUTE(実質収支比率等に係る経年分析!H$49,"▲","-")),2),NA())</f>
        <v>9.27</v>
      </c>
      <c r="E21" s="136">
        <f>IF(ISNUMBER(VALUE(SUBSTITUTE(実質収支比率等に係る経年分析!I$49,"▲","-"))),ROUND(VALUE(SUBSTITUTE(実質収支比率等に係る経年分析!I$49,"▲","-")),2),NA())</f>
        <v>6.11</v>
      </c>
      <c r="F21" s="136">
        <f>IF(ISNUMBER(VALUE(SUBSTITUTE(実質収支比率等に係る経年分析!J$49,"▲","-"))),ROUND(VALUE(SUBSTITUTE(実質収支比率等に係る経年分析!J$49,"▲","-")),2),NA())</f>
        <v>-5.68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0.55000000000000004</v>
      </c>
    </row>
    <row r="34" spans="1:16" x14ac:dyDescent="0.15">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1.1499999999999999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10.83</v>
      </c>
    </row>
    <row r="36" spans="1:16" x14ac:dyDescent="0.15">
      <c r="A36" s="137" t="str">
        <f>IF(連結実質赤字比率に係る赤字・黒字の構成分析!C$34="",NA(),連結実質赤字比率に係る赤字・黒字の構成分析!C$34)</f>
        <v>国民健康保険病院事業会計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11.78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12.73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18.87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699</v>
      </c>
      <c r="E42" s="138"/>
      <c r="F42" s="138"/>
      <c r="G42" s="138">
        <f>'実質公債費比率（分子）の構造'!L$52</f>
        <v>654</v>
      </c>
      <c r="H42" s="138"/>
      <c r="I42" s="138"/>
      <c r="J42" s="138">
        <f>'実質公債費比率（分子）の構造'!M$52</f>
        <v>624</v>
      </c>
      <c r="K42" s="138"/>
      <c r="L42" s="138"/>
      <c r="M42" s="138">
        <f>'実質公債費比率（分子）の構造'!N$52</f>
        <v>616</v>
      </c>
      <c r="N42" s="138"/>
      <c r="O42" s="138"/>
      <c r="P42" s="138">
        <f>'実質公債費比率（分子）の構造'!O$52</f>
        <v>602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v>
      </c>
      <c r="C44" s="138"/>
      <c r="D44" s="138"/>
      <c r="E44" s="138">
        <f>'実質公債費比率（分子）の構造'!L$50</f>
        <v>9</v>
      </c>
      <c r="F44" s="138"/>
      <c r="G44" s="138"/>
      <c r="H44" s="138">
        <f>'実質公債費比率（分子）の構造'!M$50</f>
        <v>9</v>
      </c>
      <c r="I44" s="138"/>
      <c r="J44" s="138"/>
      <c r="K44" s="138">
        <f>'実質公債費比率（分子）の構造'!N$50</f>
        <v>10</v>
      </c>
      <c r="L44" s="138"/>
      <c r="M44" s="138"/>
      <c r="N44" s="138">
        <f>'実質公債費比率（分子）の構造'!O$50</f>
        <v>10</v>
      </c>
      <c r="O44" s="138"/>
      <c r="P44" s="138"/>
    </row>
    <row r="45" spans="1:16" x14ac:dyDescent="0.15">
      <c r="A45" s="138" t="s">
        <v>54</v>
      </c>
      <c r="B45" s="138">
        <f>'実質公債費比率（分子）の構造'!K$49</f>
        <v>14</v>
      </c>
      <c r="C45" s="138"/>
      <c r="D45" s="138"/>
      <c r="E45" s="138">
        <f>'実質公債費比率（分子）の構造'!L$49</f>
        <v>0</v>
      </c>
      <c r="F45" s="138"/>
      <c r="G45" s="138"/>
      <c r="H45" s="138">
        <f>'実質公債費比率（分子）の構造'!M$49</f>
        <v>0</v>
      </c>
      <c r="I45" s="138"/>
      <c r="J45" s="138"/>
      <c r="K45" s="138">
        <f>'実質公債費比率（分子）の構造'!N$49</f>
        <v>1</v>
      </c>
      <c r="L45" s="138"/>
      <c r="M45" s="138"/>
      <c r="N45" s="138">
        <f>'実質公債費比率（分子）の構造'!O$49</f>
        <v>1</v>
      </c>
      <c r="O45" s="138"/>
      <c r="P45" s="138"/>
    </row>
    <row r="46" spans="1:16" x14ac:dyDescent="0.15">
      <c r="A46" s="138" t="s">
        <v>55</v>
      </c>
      <c r="B46" s="138">
        <f>'実質公債費比率（分子）の構造'!K$48</f>
        <v>125</v>
      </c>
      <c r="C46" s="138"/>
      <c r="D46" s="138"/>
      <c r="E46" s="138">
        <f>'実質公債費比率（分子）の構造'!L$48</f>
        <v>136</v>
      </c>
      <c r="F46" s="138"/>
      <c r="G46" s="138"/>
      <c r="H46" s="138">
        <f>'実質公債費比率（分子）の構造'!M$48</f>
        <v>136</v>
      </c>
      <c r="I46" s="138"/>
      <c r="J46" s="138"/>
      <c r="K46" s="138">
        <f>'実質公債費比率（分子）の構造'!N$48</f>
        <v>155</v>
      </c>
      <c r="L46" s="138"/>
      <c r="M46" s="138"/>
      <c r="N46" s="138">
        <f>'実質公債費比率（分子）の構造'!O$48</f>
        <v>158</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791</v>
      </c>
      <c r="C49" s="138"/>
      <c r="D49" s="138"/>
      <c r="E49" s="138">
        <f>'実質公債費比率（分子）の構造'!L$45</f>
        <v>741</v>
      </c>
      <c r="F49" s="138"/>
      <c r="G49" s="138"/>
      <c r="H49" s="138">
        <f>'実質公債費比率（分子）の構造'!M$45</f>
        <v>644</v>
      </c>
      <c r="I49" s="138"/>
      <c r="J49" s="138"/>
      <c r="K49" s="138">
        <f>'実質公債費比率（分子）の構造'!N$45</f>
        <v>628</v>
      </c>
      <c r="L49" s="138"/>
      <c r="M49" s="138"/>
      <c r="N49" s="138">
        <f>'実質公債費比率（分子）の構造'!O$45</f>
        <v>587</v>
      </c>
      <c r="O49" s="138"/>
      <c r="P49" s="138"/>
    </row>
    <row r="50" spans="1:16" x14ac:dyDescent="0.15">
      <c r="A50" s="138" t="s">
        <v>58</v>
      </c>
      <c r="B50" s="138" t="e">
        <f>NA()</f>
        <v>#N/A</v>
      </c>
      <c r="C50" s="138">
        <f>IF(ISNUMBER('実質公債費比率（分子）の構造'!K$53),'実質公債費比率（分子）の構造'!K$53,NA())</f>
        <v>240</v>
      </c>
      <c r="D50" s="138" t="e">
        <f>NA()</f>
        <v>#N/A</v>
      </c>
      <c r="E50" s="138" t="e">
        <f>NA()</f>
        <v>#N/A</v>
      </c>
      <c r="F50" s="138">
        <f>IF(ISNUMBER('実質公債費比率（分子）の構造'!L$53),'実質公債費比率（分子）の構造'!L$53,NA())</f>
        <v>232</v>
      </c>
      <c r="G50" s="138" t="e">
        <f>NA()</f>
        <v>#N/A</v>
      </c>
      <c r="H50" s="138" t="e">
        <f>NA()</f>
        <v>#N/A</v>
      </c>
      <c r="I50" s="138">
        <f>IF(ISNUMBER('実質公債費比率（分子）の構造'!M$53),'実質公債費比率（分子）の構造'!M$53,NA())</f>
        <v>165</v>
      </c>
      <c r="J50" s="138" t="e">
        <f>NA()</f>
        <v>#N/A</v>
      </c>
      <c r="K50" s="138" t="e">
        <f>NA()</f>
        <v>#N/A</v>
      </c>
      <c r="L50" s="138">
        <f>IF(ISNUMBER('実質公債費比率（分子）の構造'!N$53),'実質公債費比率（分子）の構造'!N$53,NA())</f>
        <v>178</v>
      </c>
      <c r="M50" s="138" t="e">
        <f>NA()</f>
        <v>#N/A</v>
      </c>
      <c r="N50" s="138" t="e">
        <f>NA()</f>
        <v>#N/A</v>
      </c>
      <c r="O50" s="138">
        <f>IF(ISNUMBER('実質公債費比率（分子）の構造'!O$53),'実質公債費比率（分子）の構造'!O$53,NA())</f>
        <v>154</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5328</v>
      </c>
      <c r="E56" s="137"/>
      <c r="F56" s="137"/>
      <c r="G56" s="137">
        <f>'将来負担比率（分子）の構造'!J$52</f>
        <v>5207</v>
      </c>
      <c r="H56" s="137"/>
      <c r="I56" s="137"/>
      <c r="J56" s="137">
        <f>'将来負担比率（分子）の構造'!K$52</f>
        <v>5252</v>
      </c>
      <c r="K56" s="137"/>
      <c r="L56" s="137"/>
      <c r="M56" s="137">
        <f>'将来負担比率（分子）の構造'!L$52</f>
        <v>6108</v>
      </c>
      <c r="N56" s="137"/>
      <c r="O56" s="137"/>
      <c r="P56" s="137">
        <f>'将来負担比率（分子）の構造'!M$52</f>
        <v>6697</v>
      </c>
    </row>
    <row r="57" spans="1:16" x14ac:dyDescent="0.15">
      <c r="A57" s="137" t="s">
        <v>36</v>
      </c>
      <c r="B57" s="137"/>
      <c r="C57" s="137"/>
      <c r="D57" s="137">
        <f>'将来負担比率（分子）の構造'!I$51</f>
        <v>162</v>
      </c>
      <c r="E57" s="137"/>
      <c r="F57" s="137"/>
      <c r="G57" s="137">
        <f>'将来負担比率（分子）の構造'!J$51</f>
        <v>135</v>
      </c>
      <c r="H57" s="137"/>
      <c r="I57" s="137"/>
      <c r="J57" s="137">
        <f>'将来負担比率（分子）の構造'!K$51</f>
        <v>107</v>
      </c>
      <c r="K57" s="137"/>
      <c r="L57" s="137"/>
      <c r="M57" s="137">
        <f>'将来負担比率（分子）の構造'!L$51</f>
        <v>79</v>
      </c>
      <c r="N57" s="137"/>
      <c r="O57" s="137"/>
      <c r="P57" s="137">
        <f>'将来負担比率（分子）の構造'!M$51</f>
        <v>40</v>
      </c>
    </row>
    <row r="58" spans="1:16" x14ac:dyDescent="0.15">
      <c r="A58" s="137" t="s">
        <v>35</v>
      </c>
      <c r="B58" s="137"/>
      <c r="C58" s="137"/>
      <c r="D58" s="137">
        <f>'将来負担比率（分子）の構造'!I$50</f>
        <v>3664</v>
      </c>
      <c r="E58" s="137"/>
      <c r="F58" s="137"/>
      <c r="G58" s="137">
        <f>'将来負担比率（分子）の構造'!J$50</f>
        <v>4439</v>
      </c>
      <c r="H58" s="137"/>
      <c r="I58" s="137"/>
      <c r="J58" s="137">
        <f>'将来負担比率（分子）の構造'!K$50</f>
        <v>4736</v>
      </c>
      <c r="K58" s="137"/>
      <c r="L58" s="137"/>
      <c r="M58" s="137">
        <f>'将来負担比率（分子）の構造'!L$50</f>
        <v>5222</v>
      </c>
      <c r="N58" s="137"/>
      <c r="O58" s="137"/>
      <c r="P58" s="137">
        <f>'将来負担比率（分子）の構造'!M$50</f>
        <v>5192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58</v>
      </c>
      <c r="C61" s="137"/>
      <c r="D61" s="137"/>
      <c r="E61" s="137">
        <f>'将来負担比率（分子）の構造'!J$46</f>
        <v>50</v>
      </c>
      <c r="F61" s="137"/>
      <c r="G61" s="137"/>
      <c r="H61" s="137">
        <f>'将来負担比率（分子）の構造'!K$46</f>
        <v>45</v>
      </c>
      <c r="I61" s="137"/>
      <c r="J61" s="137"/>
      <c r="K61" s="137">
        <f>'将来負担比率（分子）の構造'!L$46</f>
        <v>63</v>
      </c>
      <c r="L61" s="137"/>
      <c r="M61" s="137"/>
      <c r="N61" s="137">
        <f>'将来負担比率（分子）の構造'!M$46</f>
        <v>38</v>
      </c>
      <c r="O61" s="137"/>
      <c r="P61" s="137"/>
    </row>
    <row r="62" spans="1:16" x14ac:dyDescent="0.15">
      <c r="A62" s="137" t="s">
        <v>29</v>
      </c>
      <c r="B62" s="137">
        <f>'将来負担比率（分子）の構造'!I$45</f>
        <v>993</v>
      </c>
      <c r="C62" s="137"/>
      <c r="D62" s="137"/>
      <c r="E62" s="137">
        <f>'将来負担比率（分子）の構造'!J$45</f>
        <v>826</v>
      </c>
      <c r="F62" s="137"/>
      <c r="G62" s="137"/>
      <c r="H62" s="137">
        <f>'将来負担比率（分子）の構造'!K$45</f>
        <v>614</v>
      </c>
      <c r="I62" s="137"/>
      <c r="J62" s="137"/>
      <c r="K62" s="137">
        <f>'将来負担比率（分子）の構造'!L$45</f>
        <v>656</v>
      </c>
      <c r="L62" s="137"/>
      <c r="M62" s="137"/>
      <c r="N62" s="137">
        <f>'将来負担比率（分子）の構造'!M$45</f>
        <v>595</v>
      </c>
      <c r="O62" s="137"/>
      <c r="P62" s="137"/>
    </row>
    <row r="63" spans="1:16" x14ac:dyDescent="0.15">
      <c r="A63" s="137" t="s">
        <v>28</v>
      </c>
      <c r="B63" s="137">
        <f>'将来負担比率（分子）の構造'!I$44</f>
        <v>0</v>
      </c>
      <c r="C63" s="137"/>
      <c r="D63" s="137"/>
      <c r="E63" s="137">
        <f>'将来負担比率（分子）の構造'!J$44</f>
        <v>1</v>
      </c>
      <c r="F63" s="137"/>
      <c r="G63" s="137"/>
      <c r="H63" s="137">
        <f>'将来負担比率（分子）の構造'!K$44</f>
        <v>36</v>
      </c>
      <c r="I63" s="137"/>
      <c r="J63" s="137"/>
      <c r="K63" s="137">
        <f>'将来負担比率（分子）の構造'!L$44</f>
        <v>414</v>
      </c>
      <c r="L63" s="137"/>
      <c r="M63" s="137"/>
      <c r="N63" s="137">
        <f>'将来負担比率（分子）の構造'!M$44</f>
        <v>464</v>
      </c>
      <c r="O63" s="137"/>
      <c r="P63" s="137"/>
    </row>
    <row r="64" spans="1:16" x14ac:dyDescent="0.15">
      <c r="A64" s="137" t="s">
        <v>27</v>
      </c>
      <c r="B64" s="137">
        <f>'将来負担比率（分子）の構造'!I$43</f>
        <v>1480</v>
      </c>
      <c r="C64" s="137"/>
      <c r="D64" s="137"/>
      <c r="E64" s="137">
        <f>'将来負担比率（分子）の構造'!J$43</f>
        <v>1554</v>
      </c>
      <c r="F64" s="137"/>
      <c r="G64" s="137"/>
      <c r="H64" s="137">
        <f>'将来負担比率（分子）の構造'!K$43</f>
        <v>1617</v>
      </c>
      <c r="I64" s="137"/>
      <c r="J64" s="137"/>
      <c r="K64" s="137">
        <f>'将来負担比率（分子）の構造'!L$43</f>
        <v>2192</v>
      </c>
      <c r="L64" s="137"/>
      <c r="M64" s="137"/>
      <c r="N64" s="137">
        <f>'将来負担比率（分子）の構造'!M$43</f>
        <v>2886</v>
      </c>
      <c r="O64" s="137"/>
      <c r="P64" s="137"/>
    </row>
    <row r="65" spans="1:16" x14ac:dyDescent="0.15">
      <c r="A65" s="137" t="s">
        <v>26</v>
      </c>
      <c r="B65" s="137">
        <f>'将来負担比率（分子）の構造'!I$42</f>
        <v>69</v>
      </c>
      <c r="C65" s="137"/>
      <c r="D65" s="137"/>
      <c r="E65" s="137">
        <f>'将来負担比率（分子）の構造'!J$42</f>
        <v>55</v>
      </c>
      <c r="F65" s="137"/>
      <c r="G65" s="137"/>
      <c r="H65" s="137">
        <f>'将来負担比率（分子）の構造'!K$42</f>
        <v>50</v>
      </c>
      <c r="I65" s="137"/>
      <c r="J65" s="137"/>
      <c r="K65" s="137">
        <f>'将来負担比率（分子）の構造'!L$42</f>
        <v>44</v>
      </c>
      <c r="L65" s="137"/>
      <c r="M65" s="137"/>
      <c r="N65" s="137">
        <f>'将来負担比率（分子）の構造'!M$42</f>
        <v>39</v>
      </c>
      <c r="O65" s="137"/>
      <c r="P65" s="137"/>
    </row>
    <row r="66" spans="1:16" x14ac:dyDescent="0.15">
      <c r="A66" s="137" t="s">
        <v>25</v>
      </c>
      <c r="B66" s="137">
        <f>'将来負担比率（分子）の構造'!I$41</f>
        <v>5848</v>
      </c>
      <c r="C66" s="137"/>
      <c r="D66" s="137"/>
      <c r="E66" s="137">
        <f>'将来負担比率（分子）の構造'!J$41</f>
        <v>5666</v>
      </c>
      <c r="F66" s="137"/>
      <c r="G66" s="137"/>
      <c r="H66" s="137">
        <f>'将来負担比率（分子）の構造'!K$41</f>
        <v>5611</v>
      </c>
      <c r="I66" s="137"/>
      <c r="J66" s="137"/>
      <c r="K66" s="137">
        <f>'将来負担比率（分子）の構造'!L$41</f>
        <v>6268</v>
      </c>
      <c r="L66" s="137"/>
      <c r="M66" s="137"/>
      <c r="N66" s="137">
        <f>'将来負担比率（分子）の構造'!M$41</f>
        <v>7280</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476531</v>
      </c>
      <c r="S5" s="585"/>
      <c r="T5" s="585"/>
      <c r="U5" s="585"/>
      <c r="V5" s="585"/>
      <c r="W5" s="585"/>
      <c r="X5" s="585"/>
      <c r="Y5" s="586"/>
      <c r="Z5" s="587">
        <v>5.7</v>
      </c>
      <c r="AA5" s="587"/>
      <c r="AB5" s="587"/>
      <c r="AC5" s="587"/>
      <c r="AD5" s="588">
        <v>476531</v>
      </c>
      <c r="AE5" s="588"/>
      <c r="AF5" s="588"/>
      <c r="AG5" s="588"/>
      <c r="AH5" s="588"/>
      <c r="AI5" s="588"/>
      <c r="AJ5" s="588"/>
      <c r="AK5" s="588"/>
      <c r="AL5" s="589">
        <v>13</v>
      </c>
      <c r="AM5" s="590"/>
      <c r="AN5" s="590"/>
      <c r="AO5" s="591"/>
      <c r="AP5" s="581" t="s">
        <v>209</v>
      </c>
      <c r="AQ5" s="582"/>
      <c r="AR5" s="582"/>
      <c r="AS5" s="582"/>
      <c r="AT5" s="582"/>
      <c r="AU5" s="582"/>
      <c r="AV5" s="582"/>
      <c r="AW5" s="582"/>
      <c r="AX5" s="582"/>
      <c r="AY5" s="582"/>
      <c r="AZ5" s="582"/>
      <c r="BA5" s="582"/>
      <c r="BB5" s="582"/>
      <c r="BC5" s="582"/>
      <c r="BD5" s="582"/>
      <c r="BE5" s="582"/>
      <c r="BF5" s="583"/>
      <c r="BG5" s="595">
        <v>476531</v>
      </c>
      <c r="BH5" s="596"/>
      <c r="BI5" s="596"/>
      <c r="BJ5" s="596"/>
      <c r="BK5" s="596"/>
      <c r="BL5" s="596"/>
      <c r="BM5" s="596"/>
      <c r="BN5" s="597"/>
      <c r="BO5" s="598">
        <v>100</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77009</v>
      </c>
      <c r="S6" s="596"/>
      <c r="T6" s="596"/>
      <c r="U6" s="596"/>
      <c r="V6" s="596"/>
      <c r="W6" s="596"/>
      <c r="X6" s="596"/>
      <c r="Y6" s="597"/>
      <c r="Z6" s="598">
        <v>0.9</v>
      </c>
      <c r="AA6" s="598"/>
      <c r="AB6" s="598"/>
      <c r="AC6" s="598"/>
      <c r="AD6" s="599">
        <v>77009</v>
      </c>
      <c r="AE6" s="599"/>
      <c r="AF6" s="599"/>
      <c r="AG6" s="599"/>
      <c r="AH6" s="599"/>
      <c r="AI6" s="599"/>
      <c r="AJ6" s="599"/>
      <c r="AK6" s="599"/>
      <c r="AL6" s="600">
        <v>2.1</v>
      </c>
      <c r="AM6" s="601"/>
      <c r="AN6" s="601"/>
      <c r="AO6" s="602"/>
      <c r="AP6" s="592" t="s">
        <v>215</v>
      </c>
      <c r="AQ6" s="593"/>
      <c r="AR6" s="593"/>
      <c r="AS6" s="593"/>
      <c r="AT6" s="593"/>
      <c r="AU6" s="593"/>
      <c r="AV6" s="593"/>
      <c r="AW6" s="593"/>
      <c r="AX6" s="593"/>
      <c r="AY6" s="593"/>
      <c r="AZ6" s="593"/>
      <c r="BA6" s="593"/>
      <c r="BB6" s="593"/>
      <c r="BC6" s="593"/>
      <c r="BD6" s="593"/>
      <c r="BE6" s="593"/>
      <c r="BF6" s="594"/>
      <c r="BG6" s="595">
        <v>476531</v>
      </c>
      <c r="BH6" s="596"/>
      <c r="BI6" s="596"/>
      <c r="BJ6" s="596"/>
      <c r="BK6" s="596"/>
      <c r="BL6" s="596"/>
      <c r="BM6" s="596"/>
      <c r="BN6" s="597"/>
      <c r="BO6" s="598">
        <v>100</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69793</v>
      </c>
      <c r="CS6" s="596"/>
      <c r="CT6" s="596"/>
      <c r="CU6" s="596"/>
      <c r="CV6" s="596"/>
      <c r="CW6" s="596"/>
      <c r="CX6" s="596"/>
      <c r="CY6" s="597"/>
      <c r="CZ6" s="598">
        <v>1</v>
      </c>
      <c r="DA6" s="598"/>
      <c r="DB6" s="598"/>
      <c r="DC6" s="598"/>
      <c r="DD6" s="604" t="s">
        <v>210</v>
      </c>
      <c r="DE6" s="596"/>
      <c r="DF6" s="596"/>
      <c r="DG6" s="596"/>
      <c r="DH6" s="596"/>
      <c r="DI6" s="596"/>
      <c r="DJ6" s="596"/>
      <c r="DK6" s="596"/>
      <c r="DL6" s="596"/>
      <c r="DM6" s="596"/>
      <c r="DN6" s="596"/>
      <c r="DO6" s="596"/>
      <c r="DP6" s="597"/>
      <c r="DQ6" s="604">
        <v>69793</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295</v>
      </c>
      <c r="S7" s="596"/>
      <c r="T7" s="596"/>
      <c r="U7" s="596"/>
      <c r="V7" s="596"/>
      <c r="W7" s="596"/>
      <c r="X7" s="596"/>
      <c r="Y7" s="597"/>
      <c r="Z7" s="598">
        <v>0</v>
      </c>
      <c r="AA7" s="598"/>
      <c r="AB7" s="598"/>
      <c r="AC7" s="598"/>
      <c r="AD7" s="599">
        <v>295</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188414</v>
      </c>
      <c r="BH7" s="596"/>
      <c r="BI7" s="596"/>
      <c r="BJ7" s="596"/>
      <c r="BK7" s="596"/>
      <c r="BL7" s="596"/>
      <c r="BM7" s="596"/>
      <c r="BN7" s="597"/>
      <c r="BO7" s="598">
        <v>39.5</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1493228</v>
      </c>
      <c r="CS7" s="596"/>
      <c r="CT7" s="596"/>
      <c r="CU7" s="596"/>
      <c r="CV7" s="596"/>
      <c r="CW7" s="596"/>
      <c r="CX7" s="596"/>
      <c r="CY7" s="597"/>
      <c r="CZ7" s="598">
        <v>20.9</v>
      </c>
      <c r="DA7" s="598"/>
      <c r="DB7" s="598"/>
      <c r="DC7" s="598"/>
      <c r="DD7" s="604">
        <v>78904</v>
      </c>
      <c r="DE7" s="596"/>
      <c r="DF7" s="596"/>
      <c r="DG7" s="596"/>
      <c r="DH7" s="596"/>
      <c r="DI7" s="596"/>
      <c r="DJ7" s="596"/>
      <c r="DK7" s="596"/>
      <c r="DL7" s="596"/>
      <c r="DM7" s="596"/>
      <c r="DN7" s="596"/>
      <c r="DO7" s="596"/>
      <c r="DP7" s="597"/>
      <c r="DQ7" s="604">
        <v>1194697</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738</v>
      </c>
      <c r="S8" s="596"/>
      <c r="T8" s="596"/>
      <c r="U8" s="596"/>
      <c r="V8" s="596"/>
      <c r="W8" s="596"/>
      <c r="X8" s="596"/>
      <c r="Y8" s="597"/>
      <c r="Z8" s="598">
        <v>0</v>
      </c>
      <c r="AA8" s="598"/>
      <c r="AB8" s="598"/>
      <c r="AC8" s="598"/>
      <c r="AD8" s="599">
        <v>738</v>
      </c>
      <c r="AE8" s="599"/>
      <c r="AF8" s="599"/>
      <c r="AG8" s="599"/>
      <c r="AH8" s="599"/>
      <c r="AI8" s="599"/>
      <c r="AJ8" s="599"/>
      <c r="AK8" s="599"/>
      <c r="AL8" s="600">
        <v>0</v>
      </c>
      <c r="AM8" s="601"/>
      <c r="AN8" s="601"/>
      <c r="AO8" s="602"/>
      <c r="AP8" s="592" t="s">
        <v>221</v>
      </c>
      <c r="AQ8" s="593"/>
      <c r="AR8" s="593"/>
      <c r="AS8" s="593"/>
      <c r="AT8" s="593"/>
      <c r="AU8" s="593"/>
      <c r="AV8" s="593"/>
      <c r="AW8" s="593"/>
      <c r="AX8" s="593"/>
      <c r="AY8" s="593"/>
      <c r="AZ8" s="593"/>
      <c r="BA8" s="593"/>
      <c r="BB8" s="593"/>
      <c r="BC8" s="593"/>
      <c r="BD8" s="593"/>
      <c r="BE8" s="593"/>
      <c r="BF8" s="594"/>
      <c r="BG8" s="595">
        <v>9763</v>
      </c>
      <c r="BH8" s="596"/>
      <c r="BI8" s="596"/>
      <c r="BJ8" s="596"/>
      <c r="BK8" s="596"/>
      <c r="BL8" s="596"/>
      <c r="BM8" s="596"/>
      <c r="BN8" s="597"/>
      <c r="BO8" s="598">
        <v>2</v>
      </c>
      <c r="BP8" s="598"/>
      <c r="BQ8" s="598"/>
      <c r="BR8" s="598"/>
      <c r="BS8" s="604" t="s">
        <v>111</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1672601</v>
      </c>
      <c r="CS8" s="596"/>
      <c r="CT8" s="596"/>
      <c r="CU8" s="596"/>
      <c r="CV8" s="596"/>
      <c r="CW8" s="596"/>
      <c r="CX8" s="596"/>
      <c r="CY8" s="597"/>
      <c r="CZ8" s="598">
        <v>23.5</v>
      </c>
      <c r="DA8" s="598"/>
      <c r="DB8" s="598"/>
      <c r="DC8" s="598"/>
      <c r="DD8" s="604">
        <v>453889</v>
      </c>
      <c r="DE8" s="596"/>
      <c r="DF8" s="596"/>
      <c r="DG8" s="596"/>
      <c r="DH8" s="596"/>
      <c r="DI8" s="596"/>
      <c r="DJ8" s="596"/>
      <c r="DK8" s="596"/>
      <c r="DL8" s="596"/>
      <c r="DM8" s="596"/>
      <c r="DN8" s="596"/>
      <c r="DO8" s="596"/>
      <c r="DP8" s="597"/>
      <c r="DQ8" s="604">
        <v>730863</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414</v>
      </c>
      <c r="S9" s="596"/>
      <c r="T9" s="596"/>
      <c r="U9" s="596"/>
      <c r="V9" s="596"/>
      <c r="W9" s="596"/>
      <c r="X9" s="596"/>
      <c r="Y9" s="597"/>
      <c r="Z9" s="598">
        <v>0</v>
      </c>
      <c r="AA9" s="598"/>
      <c r="AB9" s="598"/>
      <c r="AC9" s="598"/>
      <c r="AD9" s="599">
        <v>414</v>
      </c>
      <c r="AE9" s="599"/>
      <c r="AF9" s="599"/>
      <c r="AG9" s="599"/>
      <c r="AH9" s="599"/>
      <c r="AI9" s="599"/>
      <c r="AJ9" s="599"/>
      <c r="AK9" s="599"/>
      <c r="AL9" s="600">
        <v>0</v>
      </c>
      <c r="AM9" s="601"/>
      <c r="AN9" s="601"/>
      <c r="AO9" s="602"/>
      <c r="AP9" s="592" t="s">
        <v>224</v>
      </c>
      <c r="AQ9" s="593"/>
      <c r="AR9" s="593"/>
      <c r="AS9" s="593"/>
      <c r="AT9" s="593"/>
      <c r="AU9" s="593"/>
      <c r="AV9" s="593"/>
      <c r="AW9" s="593"/>
      <c r="AX9" s="593"/>
      <c r="AY9" s="593"/>
      <c r="AZ9" s="593"/>
      <c r="BA9" s="593"/>
      <c r="BB9" s="593"/>
      <c r="BC9" s="593"/>
      <c r="BD9" s="593"/>
      <c r="BE9" s="593"/>
      <c r="BF9" s="594"/>
      <c r="BG9" s="595">
        <v>156233</v>
      </c>
      <c r="BH9" s="596"/>
      <c r="BI9" s="596"/>
      <c r="BJ9" s="596"/>
      <c r="BK9" s="596"/>
      <c r="BL9" s="596"/>
      <c r="BM9" s="596"/>
      <c r="BN9" s="597"/>
      <c r="BO9" s="598">
        <v>32.799999999999997</v>
      </c>
      <c r="BP9" s="598"/>
      <c r="BQ9" s="598"/>
      <c r="BR9" s="598"/>
      <c r="BS9" s="604" t="s">
        <v>111</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759392</v>
      </c>
      <c r="CS9" s="596"/>
      <c r="CT9" s="596"/>
      <c r="CU9" s="596"/>
      <c r="CV9" s="596"/>
      <c r="CW9" s="596"/>
      <c r="CX9" s="596"/>
      <c r="CY9" s="597"/>
      <c r="CZ9" s="598">
        <v>10.6</v>
      </c>
      <c r="DA9" s="598"/>
      <c r="DB9" s="598"/>
      <c r="DC9" s="598"/>
      <c r="DD9" s="604">
        <v>25713</v>
      </c>
      <c r="DE9" s="596"/>
      <c r="DF9" s="596"/>
      <c r="DG9" s="596"/>
      <c r="DH9" s="596"/>
      <c r="DI9" s="596"/>
      <c r="DJ9" s="596"/>
      <c r="DK9" s="596"/>
      <c r="DL9" s="596"/>
      <c r="DM9" s="596"/>
      <c r="DN9" s="596"/>
      <c r="DO9" s="596"/>
      <c r="DP9" s="597"/>
      <c r="DQ9" s="604">
        <v>698623</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102931</v>
      </c>
      <c r="S10" s="596"/>
      <c r="T10" s="596"/>
      <c r="U10" s="596"/>
      <c r="V10" s="596"/>
      <c r="W10" s="596"/>
      <c r="X10" s="596"/>
      <c r="Y10" s="597"/>
      <c r="Z10" s="598">
        <v>1.2</v>
      </c>
      <c r="AA10" s="598"/>
      <c r="AB10" s="598"/>
      <c r="AC10" s="598"/>
      <c r="AD10" s="599">
        <v>102931</v>
      </c>
      <c r="AE10" s="599"/>
      <c r="AF10" s="599"/>
      <c r="AG10" s="599"/>
      <c r="AH10" s="599"/>
      <c r="AI10" s="599"/>
      <c r="AJ10" s="599"/>
      <c r="AK10" s="599"/>
      <c r="AL10" s="600">
        <v>2.8</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10853</v>
      </c>
      <c r="BH10" s="596"/>
      <c r="BI10" s="596"/>
      <c r="BJ10" s="596"/>
      <c r="BK10" s="596"/>
      <c r="BL10" s="596"/>
      <c r="BM10" s="596"/>
      <c r="BN10" s="597"/>
      <c r="BO10" s="598">
        <v>2.2999999999999998</v>
      </c>
      <c r="BP10" s="598"/>
      <c r="BQ10" s="598"/>
      <c r="BR10" s="598"/>
      <c r="BS10" s="604" t="s">
        <v>111</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15511</v>
      </c>
      <c r="CS10" s="596"/>
      <c r="CT10" s="596"/>
      <c r="CU10" s="596"/>
      <c r="CV10" s="596"/>
      <c r="CW10" s="596"/>
      <c r="CX10" s="596"/>
      <c r="CY10" s="597"/>
      <c r="CZ10" s="598">
        <v>0.2</v>
      </c>
      <c r="DA10" s="598"/>
      <c r="DB10" s="598"/>
      <c r="DC10" s="598"/>
      <c r="DD10" s="604" t="s">
        <v>111</v>
      </c>
      <c r="DE10" s="596"/>
      <c r="DF10" s="596"/>
      <c r="DG10" s="596"/>
      <c r="DH10" s="596"/>
      <c r="DI10" s="596"/>
      <c r="DJ10" s="596"/>
      <c r="DK10" s="596"/>
      <c r="DL10" s="596"/>
      <c r="DM10" s="596"/>
      <c r="DN10" s="596"/>
      <c r="DO10" s="596"/>
      <c r="DP10" s="597"/>
      <c r="DQ10" s="604">
        <v>111</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t="s">
        <v>111</v>
      </c>
      <c r="S11" s="596"/>
      <c r="T11" s="596"/>
      <c r="U11" s="596"/>
      <c r="V11" s="596"/>
      <c r="W11" s="596"/>
      <c r="X11" s="596"/>
      <c r="Y11" s="597"/>
      <c r="Z11" s="598" t="s">
        <v>111</v>
      </c>
      <c r="AA11" s="598"/>
      <c r="AB11" s="598"/>
      <c r="AC11" s="598"/>
      <c r="AD11" s="599" t="s">
        <v>111</v>
      </c>
      <c r="AE11" s="599"/>
      <c r="AF11" s="599"/>
      <c r="AG11" s="599"/>
      <c r="AH11" s="599"/>
      <c r="AI11" s="599"/>
      <c r="AJ11" s="599"/>
      <c r="AK11" s="599"/>
      <c r="AL11" s="600" t="s">
        <v>111</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11565</v>
      </c>
      <c r="BH11" s="596"/>
      <c r="BI11" s="596"/>
      <c r="BJ11" s="596"/>
      <c r="BK11" s="596"/>
      <c r="BL11" s="596"/>
      <c r="BM11" s="596"/>
      <c r="BN11" s="597"/>
      <c r="BO11" s="598">
        <v>2.4</v>
      </c>
      <c r="BP11" s="598"/>
      <c r="BQ11" s="598"/>
      <c r="BR11" s="598"/>
      <c r="BS11" s="604" t="s">
        <v>111</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497916</v>
      </c>
      <c r="CS11" s="596"/>
      <c r="CT11" s="596"/>
      <c r="CU11" s="596"/>
      <c r="CV11" s="596"/>
      <c r="CW11" s="596"/>
      <c r="CX11" s="596"/>
      <c r="CY11" s="597"/>
      <c r="CZ11" s="598">
        <v>7</v>
      </c>
      <c r="DA11" s="598"/>
      <c r="DB11" s="598"/>
      <c r="DC11" s="598"/>
      <c r="DD11" s="604">
        <v>114481</v>
      </c>
      <c r="DE11" s="596"/>
      <c r="DF11" s="596"/>
      <c r="DG11" s="596"/>
      <c r="DH11" s="596"/>
      <c r="DI11" s="596"/>
      <c r="DJ11" s="596"/>
      <c r="DK11" s="596"/>
      <c r="DL11" s="596"/>
      <c r="DM11" s="596"/>
      <c r="DN11" s="596"/>
      <c r="DO11" s="596"/>
      <c r="DP11" s="597"/>
      <c r="DQ11" s="604">
        <v>306655</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228746</v>
      </c>
      <c r="BH12" s="596"/>
      <c r="BI12" s="596"/>
      <c r="BJ12" s="596"/>
      <c r="BK12" s="596"/>
      <c r="BL12" s="596"/>
      <c r="BM12" s="596"/>
      <c r="BN12" s="597"/>
      <c r="BO12" s="598">
        <v>48</v>
      </c>
      <c r="BP12" s="598"/>
      <c r="BQ12" s="598"/>
      <c r="BR12" s="598"/>
      <c r="BS12" s="604" t="s">
        <v>111</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184072</v>
      </c>
      <c r="CS12" s="596"/>
      <c r="CT12" s="596"/>
      <c r="CU12" s="596"/>
      <c r="CV12" s="596"/>
      <c r="CW12" s="596"/>
      <c r="CX12" s="596"/>
      <c r="CY12" s="597"/>
      <c r="CZ12" s="598">
        <v>2.6</v>
      </c>
      <c r="DA12" s="598"/>
      <c r="DB12" s="598"/>
      <c r="DC12" s="598"/>
      <c r="DD12" s="604">
        <v>102366</v>
      </c>
      <c r="DE12" s="596"/>
      <c r="DF12" s="596"/>
      <c r="DG12" s="596"/>
      <c r="DH12" s="596"/>
      <c r="DI12" s="596"/>
      <c r="DJ12" s="596"/>
      <c r="DK12" s="596"/>
      <c r="DL12" s="596"/>
      <c r="DM12" s="596"/>
      <c r="DN12" s="596"/>
      <c r="DO12" s="596"/>
      <c r="DP12" s="597"/>
      <c r="DQ12" s="604">
        <v>51656</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9452</v>
      </c>
      <c r="S13" s="596"/>
      <c r="T13" s="596"/>
      <c r="U13" s="596"/>
      <c r="V13" s="596"/>
      <c r="W13" s="596"/>
      <c r="X13" s="596"/>
      <c r="Y13" s="597"/>
      <c r="Z13" s="598">
        <v>0.1</v>
      </c>
      <c r="AA13" s="598"/>
      <c r="AB13" s="598"/>
      <c r="AC13" s="598"/>
      <c r="AD13" s="599">
        <v>9452</v>
      </c>
      <c r="AE13" s="599"/>
      <c r="AF13" s="599"/>
      <c r="AG13" s="599"/>
      <c r="AH13" s="599"/>
      <c r="AI13" s="599"/>
      <c r="AJ13" s="599"/>
      <c r="AK13" s="599"/>
      <c r="AL13" s="600">
        <v>0.3</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228561</v>
      </c>
      <c r="BH13" s="596"/>
      <c r="BI13" s="596"/>
      <c r="BJ13" s="596"/>
      <c r="BK13" s="596"/>
      <c r="BL13" s="596"/>
      <c r="BM13" s="596"/>
      <c r="BN13" s="597"/>
      <c r="BO13" s="598">
        <v>48</v>
      </c>
      <c r="BP13" s="598"/>
      <c r="BQ13" s="598"/>
      <c r="BR13" s="598"/>
      <c r="BS13" s="604" t="s">
        <v>111</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394876</v>
      </c>
      <c r="CS13" s="596"/>
      <c r="CT13" s="596"/>
      <c r="CU13" s="596"/>
      <c r="CV13" s="596"/>
      <c r="CW13" s="596"/>
      <c r="CX13" s="596"/>
      <c r="CY13" s="597"/>
      <c r="CZ13" s="598">
        <v>5.5</v>
      </c>
      <c r="DA13" s="598"/>
      <c r="DB13" s="598"/>
      <c r="DC13" s="598"/>
      <c r="DD13" s="604">
        <v>252972</v>
      </c>
      <c r="DE13" s="596"/>
      <c r="DF13" s="596"/>
      <c r="DG13" s="596"/>
      <c r="DH13" s="596"/>
      <c r="DI13" s="596"/>
      <c r="DJ13" s="596"/>
      <c r="DK13" s="596"/>
      <c r="DL13" s="596"/>
      <c r="DM13" s="596"/>
      <c r="DN13" s="596"/>
      <c r="DO13" s="596"/>
      <c r="DP13" s="597"/>
      <c r="DQ13" s="604">
        <v>147057</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20243</v>
      </c>
      <c r="BH14" s="596"/>
      <c r="BI14" s="596"/>
      <c r="BJ14" s="596"/>
      <c r="BK14" s="596"/>
      <c r="BL14" s="596"/>
      <c r="BM14" s="596"/>
      <c r="BN14" s="597"/>
      <c r="BO14" s="598">
        <v>4.2</v>
      </c>
      <c r="BP14" s="598"/>
      <c r="BQ14" s="598"/>
      <c r="BR14" s="598"/>
      <c r="BS14" s="604" t="s">
        <v>111</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331936</v>
      </c>
      <c r="CS14" s="596"/>
      <c r="CT14" s="596"/>
      <c r="CU14" s="596"/>
      <c r="CV14" s="596"/>
      <c r="CW14" s="596"/>
      <c r="CX14" s="596"/>
      <c r="CY14" s="597"/>
      <c r="CZ14" s="598">
        <v>4.7</v>
      </c>
      <c r="DA14" s="598"/>
      <c r="DB14" s="598"/>
      <c r="DC14" s="598"/>
      <c r="DD14" s="604">
        <v>39732</v>
      </c>
      <c r="DE14" s="596"/>
      <c r="DF14" s="596"/>
      <c r="DG14" s="596"/>
      <c r="DH14" s="596"/>
      <c r="DI14" s="596"/>
      <c r="DJ14" s="596"/>
      <c r="DK14" s="596"/>
      <c r="DL14" s="596"/>
      <c r="DM14" s="596"/>
      <c r="DN14" s="596"/>
      <c r="DO14" s="596"/>
      <c r="DP14" s="597"/>
      <c r="DQ14" s="604">
        <v>259059</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1002</v>
      </c>
      <c r="S15" s="596"/>
      <c r="T15" s="596"/>
      <c r="U15" s="596"/>
      <c r="V15" s="596"/>
      <c r="W15" s="596"/>
      <c r="X15" s="596"/>
      <c r="Y15" s="597"/>
      <c r="Z15" s="598">
        <v>0</v>
      </c>
      <c r="AA15" s="598"/>
      <c r="AB15" s="598"/>
      <c r="AC15" s="598"/>
      <c r="AD15" s="599">
        <v>1002</v>
      </c>
      <c r="AE15" s="599"/>
      <c r="AF15" s="599"/>
      <c r="AG15" s="599"/>
      <c r="AH15" s="599"/>
      <c r="AI15" s="599"/>
      <c r="AJ15" s="599"/>
      <c r="AK15" s="599"/>
      <c r="AL15" s="600">
        <v>0</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39128</v>
      </c>
      <c r="BH15" s="596"/>
      <c r="BI15" s="596"/>
      <c r="BJ15" s="596"/>
      <c r="BK15" s="596"/>
      <c r="BL15" s="596"/>
      <c r="BM15" s="596"/>
      <c r="BN15" s="597"/>
      <c r="BO15" s="598">
        <v>8.1999999999999993</v>
      </c>
      <c r="BP15" s="598"/>
      <c r="BQ15" s="598"/>
      <c r="BR15" s="598"/>
      <c r="BS15" s="604" t="s">
        <v>111</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1025290</v>
      </c>
      <c r="CS15" s="596"/>
      <c r="CT15" s="596"/>
      <c r="CU15" s="596"/>
      <c r="CV15" s="596"/>
      <c r="CW15" s="596"/>
      <c r="CX15" s="596"/>
      <c r="CY15" s="597"/>
      <c r="CZ15" s="598">
        <v>14.4</v>
      </c>
      <c r="DA15" s="598"/>
      <c r="DB15" s="598"/>
      <c r="DC15" s="598"/>
      <c r="DD15" s="604">
        <v>660741</v>
      </c>
      <c r="DE15" s="596"/>
      <c r="DF15" s="596"/>
      <c r="DG15" s="596"/>
      <c r="DH15" s="596"/>
      <c r="DI15" s="596"/>
      <c r="DJ15" s="596"/>
      <c r="DK15" s="596"/>
      <c r="DL15" s="596"/>
      <c r="DM15" s="596"/>
      <c r="DN15" s="596"/>
      <c r="DO15" s="596"/>
      <c r="DP15" s="597"/>
      <c r="DQ15" s="604">
        <v>353644</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3434945</v>
      </c>
      <c r="S16" s="596"/>
      <c r="T16" s="596"/>
      <c r="U16" s="596"/>
      <c r="V16" s="596"/>
      <c r="W16" s="596"/>
      <c r="X16" s="596"/>
      <c r="Y16" s="597"/>
      <c r="Z16" s="598">
        <v>41.3</v>
      </c>
      <c r="AA16" s="598"/>
      <c r="AB16" s="598"/>
      <c r="AC16" s="598"/>
      <c r="AD16" s="599">
        <v>2991874</v>
      </c>
      <c r="AE16" s="599"/>
      <c r="AF16" s="599"/>
      <c r="AG16" s="599"/>
      <c r="AH16" s="599"/>
      <c r="AI16" s="599"/>
      <c r="AJ16" s="599"/>
      <c r="AK16" s="599"/>
      <c r="AL16" s="600">
        <v>81.5</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99292</v>
      </c>
      <c r="CS16" s="596"/>
      <c r="CT16" s="596"/>
      <c r="CU16" s="596"/>
      <c r="CV16" s="596"/>
      <c r="CW16" s="596"/>
      <c r="CX16" s="596"/>
      <c r="CY16" s="597"/>
      <c r="CZ16" s="598">
        <v>1.4</v>
      </c>
      <c r="DA16" s="598"/>
      <c r="DB16" s="598"/>
      <c r="DC16" s="598"/>
      <c r="DD16" s="604" t="s">
        <v>111</v>
      </c>
      <c r="DE16" s="596"/>
      <c r="DF16" s="596"/>
      <c r="DG16" s="596"/>
      <c r="DH16" s="596"/>
      <c r="DI16" s="596"/>
      <c r="DJ16" s="596"/>
      <c r="DK16" s="596"/>
      <c r="DL16" s="596"/>
      <c r="DM16" s="596"/>
      <c r="DN16" s="596"/>
      <c r="DO16" s="596"/>
      <c r="DP16" s="597"/>
      <c r="DQ16" s="604">
        <v>44085</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2991874</v>
      </c>
      <c r="S17" s="596"/>
      <c r="T17" s="596"/>
      <c r="U17" s="596"/>
      <c r="V17" s="596"/>
      <c r="W17" s="596"/>
      <c r="X17" s="596"/>
      <c r="Y17" s="597"/>
      <c r="Z17" s="598">
        <v>36</v>
      </c>
      <c r="AA17" s="598"/>
      <c r="AB17" s="598"/>
      <c r="AC17" s="598"/>
      <c r="AD17" s="599">
        <v>2991874</v>
      </c>
      <c r="AE17" s="599"/>
      <c r="AF17" s="599"/>
      <c r="AG17" s="599"/>
      <c r="AH17" s="599"/>
      <c r="AI17" s="599"/>
      <c r="AJ17" s="599"/>
      <c r="AK17" s="599"/>
      <c r="AL17" s="600">
        <v>81.5</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587052</v>
      </c>
      <c r="CS17" s="596"/>
      <c r="CT17" s="596"/>
      <c r="CU17" s="596"/>
      <c r="CV17" s="596"/>
      <c r="CW17" s="596"/>
      <c r="CX17" s="596"/>
      <c r="CY17" s="597"/>
      <c r="CZ17" s="598">
        <v>8.1999999999999993</v>
      </c>
      <c r="DA17" s="598"/>
      <c r="DB17" s="598"/>
      <c r="DC17" s="598"/>
      <c r="DD17" s="604" t="s">
        <v>111</v>
      </c>
      <c r="DE17" s="596"/>
      <c r="DF17" s="596"/>
      <c r="DG17" s="596"/>
      <c r="DH17" s="596"/>
      <c r="DI17" s="596"/>
      <c r="DJ17" s="596"/>
      <c r="DK17" s="596"/>
      <c r="DL17" s="596"/>
      <c r="DM17" s="596"/>
      <c r="DN17" s="596"/>
      <c r="DO17" s="596"/>
      <c r="DP17" s="597"/>
      <c r="DQ17" s="604">
        <v>547712</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407377</v>
      </c>
      <c r="S18" s="596"/>
      <c r="T18" s="596"/>
      <c r="U18" s="596"/>
      <c r="V18" s="596"/>
      <c r="W18" s="596"/>
      <c r="X18" s="596"/>
      <c r="Y18" s="597"/>
      <c r="Z18" s="598">
        <v>4.9000000000000004</v>
      </c>
      <c r="AA18" s="598"/>
      <c r="AB18" s="598"/>
      <c r="AC18" s="598"/>
      <c r="AD18" s="599" t="s">
        <v>111</v>
      </c>
      <c r="AE18" s="599"/>
      <c r="AF18" s="599"/>
      <c r="AG18" s="599"/>
      <c r="AH18" s="599"/>
      <c r="AI18" s="599"/>
      <c r="AJ18" s="599"/>
      <c r="AK18" s="599"/>
      <c r="AL18" s="600" t="s">
        <v>111</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v>35694</v>
      </c>
      <c r="S19" s="596"/>
      <c r="T19" s="596"/>
      <c r="U19" s="596"/>
      <c r="V19" s="596"/>
      <c r="W19" s="596"/>
      <c r="X19" s="596"/>
      <c r="Y19" s="597"/>
      <c r="Z19" s="598">
        <v>0.4</v>
      </c>
      <c r="AA19" s="598"/>
      <c r="AB19" s="598"/>
      <c r="AC19" s="598"/>
      <c r="AD19" s="599" t="s">
        <v>111</v>
      </c>
      <c r="AE19" s="599"/>
      <c r="AF19" s="599"/>
      <c r="AG19" s="599"/>
      <c r="AH19" s="599"/>
      <c r="AI19" s="599"/>
      <c r="AJ19" s="599"/>
      <c r="AK19" s="599"/>
      <c r="AL19" s="600" t="s">
        <v>111</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t="s">
        <v>111</v>
      </c>
      <c r="BH19" s="596"/>
      <c r="BI19" s="596"/>
      <c r="BJ19" s="596"/>
      <c r="BK19" s="596"/>
      <c r="BL19" s="596"/>
      <c r="BM19" s="596"/>
      <c r="BN19" s="597"/>
      <c r="BO19" s="598" t="s">
        <v>111</v>
      </c>
      <c r="BP19" s="598"/>
      <c r="BQ19" s="598"/>
      <c r="BR19" s="598"/>
      <c r="BS19" s="604" t="s">
        <v>111</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4103317</v>
      </c>
      <c r="S20" s="596"/>
      <c r="T20" s="596"/>
      <c r="U20" s="596"/>
      <c r="V20" s="596"/>
      <c r="W20" s="596"/>
      <c r="X20" s="596"/>
      <c r="Y20" s="597"/>
      <c r="Z20" s="598">
        <v>49.4</v>
      </c>
      <c r="AA20" s="598"/>
      <c r="AB20" s="598"/>
      <c r="AC20" s="598"/>
      <c r="AD20" s="599">
        <v>3660246</v>
      </c>
      <c r="AE20" s="599"/>
      <c r="AF20" s="599"/>
      <c r="AG20" s="599"/>
      <c r="AH20" s="599"/>
      <c r="AI20" s="599"/>
      <c r="AJ20" s="599"/>
      <c r="AK20" s="599"/>
      <c r="AL20" s="600">
        <v>99.8</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t="s">
        <v>111</v>
      </c>
      <c r="BH20" s="596"/>
      <c r="BI20" s="596"/>
      <c r="BJ20" s="596"/>
      <c r="BK20" s="596"/>
      <c r="BL20" s="596"/>
      <c r="BM20" s="596"/>
      <c r="BN20" s="597"/>
      <c r="BO20" s="598" t="s">
        <v>111</v>
      </c>
      <c r="BP20" s="598"/>
      <c r="BQ20" s="598"/>
      <c r="BR20" s="598"/>
      <c r="BS20" s="604" t="s">
        <v>111</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7130959</v>
      </c>
      <c r="CS20" s="596"/>
      <c r="CT20" s="596"/>
      <c r="CU20" s="596"/>
      <c r="CV20" s="596"/>
      <c r="CW20" s="596"/>
      <c r="CX20" s="596"/>
      <c r="CY20" s="597"/>
      <c r="CZ20" s="598">
        <v>100</v>
      </c>
      <c r="DA20" s="598"/>
      <c r="DB20" s="598"/>
      <c r="DC20" s="598"/>
      <c r="DD20" s="604">
        <v>1728798</v>
      </c>
      <c r="DE20" s="596"/>
      <c r="DF20" s="596"/>
      <c r="DG20" s="596"/>
      <c r="DH20" s="596"/>
      <c r="DI20" s="596"/>
      <c r="DJ20" s="596"/>
      <c r="DK20" s="596"/>
      <c r="DL20" s="596"/>
      <c r="DM20" s="596"/>
      <c r="DN20" s="596"/>
      <c r="DO20" s="596"/>
      <c r="DP20" s="597"/>
      <c r="DQ20" s="604">
        <v>4403955</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730</v>
      </c>
      <c r="S21" s="596"/>
      <c r="T21" s="596"/>
      <c r="U21" s="596"/>
      <c r="V21" s="596"/>
      <c r="W21" s="596"/>
      <c r="X21" s="596"/>
      <c r="Y21" s="597"/>
      <c r="Z21" s="598">
        <v>0</v>
      </c>
      <c r="AA21" s="598"/>
      <c r="AB21" s="598"/>
      <c r="AC21" s="598"/>
      <c r="AD21" s="599">
        <v>730</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49125</v>
      </c>
      <c r="S22" s="596"/>
      <c r="T22" s="596"/>
      <c r="U22" s="596"/>
      <c r="V22" s="596"/>
      <c r="W22" s="596"/>
      <c r="X22" s="596"/>
      <c r="Y22" s="597"/>
      <c r="Z22" s="598">
        <v>0.6</v>
      </c>
      <c r="AA22" s="598"/>
      <c r="AB22" s="598"/>
      <c r="AC22" s="598"/>
      <c r="AD22" s="599" t="s">
        <v>111</v>
      </c>
      <c r="AE22" s="599"/>
      <c r="AF22" s="599"/>
      <c r="AG22" s="599"/>
      <c r="AH22" s="599"/>
      <c r="AI22" s="599"/>
      <c r="AJ22" s="599"/>
      <c r="AK22" s="599"/>
      <c r="AL22" s="600" t="s">
        <v>111</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59935</v>
      </c>
      <c r="S23" s="596"/>
      <c r="T23" s="596"/>
      <c r="U23" s="596"/>
      <c r="V23" s="596"/>
      <c r="W23" s="596"/>
      <c r="X23" s="596"/>
      <c r="Y23" s="597"/>
      <c r="Z23" s="598">
        <v>0.7</v>
      </c>
      <c r="AA23" s="598"/>
      <c r="AB23" s="598"/>
      <c r="AC23" s="598"/>
      <c r="AD23" s="599">
        <v>1231</v>
      </c>
      <c r="AE23" s="599"/>
      <c r="AF23" s="599"/>
      <c r="AG23" s="599"/>
      <c r="AH23" s="599"/>
      <c r="AI23" s="599"/>
      <c r="AJ23" s="599"/>
      <c r="AK23" s="599"/>
      <c r="AL23" s="600">
        <v>0</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111</v>
      </c>
      <c r="BH23" s="596"/>
      <c r="BI23" s="596"/>
      <c r="BJ23" s="596"/>
      <c r="BK23" s="596"/>
      <c r="BL23" s="596"/>
      <c r="BM23" s="596"/>
      <c r="BN23" s="597"/>
      <c r="BO23" s="598" t="s">
        <v>111</v>
      </c>
      <c r="BP23" s="598"/>
      <c r="BQ23" s="598"/>
      <c r="BR23" s="598"/>
      <c r="BS23" s="604" t="s">
        <v>111</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6309</v>
      </c>
      <c r="S24" s="596"/>
      <c r="T24" s="596"/>
      <c r="U24" s="596"/>
      <c r="V24" s="596"/>
      <c r="W24" s="596"/>
      <c r="X24" s="596"/>
      <c r="Y24" s="597"/>
      <c r="Z24" s="598">
        <v>0.1</v>
      </c>
      <c r="AA24" s="598"/>
      <c r="AB24" s="598"/>
      <c r="AC24" s="598"/>
      <c r="AD24" s="599" t="s">
        <v>111</v>
      </c>
      <c r="AE24" s="599"/>
      <c r="AF24" s="599"/>
      <c r="AG24" s="599"/>
      <c r="AH24" s="599"/>
      <c r="AI24" s="599"/>
      <c r="AJ24" s="599"/>
      <c r="AK24" s="599"/>
      <c r="AL24" s="600" t="s">
        <v>111</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1930636</v>
      </c>
      <c r="CS24" s="585"/>
      <c r="CT24" s="585"/>
      <c r="CU24" s="585"/>
      <c r="CV24" s="585"/>
      <c r="CW24" s="585"/>
      <c r="CX24" s="585"/>
      <c r="CY24" s="586"/>
      <c r="CZ24" s="622">
        <v>27.1</v>
      </c>
      <c r="DA24" s="623"/>
      <c r="DB24" s="623"/>
      <c r="DC24" s="624"/>
      <c r="DD24" s="621">
        <v>1478628</v>
      </c>
      <c r="DE24" s="585"/>
      <c r="DF24" s="585"/>
      <c r="DG24" s="585"/>
      <c r="DH24" s="585"/>
      <c r="DI24" s="585"/>
      <c r="DJ24" s="585"/>
      <c r="DK24" s="586"/>
      <c r="DL24" s="621">
        <v>1467308</v>
      </c>
      <c r="DM24" s="585"/>
      <c r="DN24" s="585"/>
      <c r="DO24" s="585"/>
      <c r="DP24" s="585"/>
      <c r="DQ24" s="585"/>
      <c r="DR24" s="585"/>
      <c r="DS24" s="585"/>
      <c r="DT24" s="585"/>
      <c r="DU24" s="585"/>
      <c r="DV24" s="586"/>
      <c r="DW24" s="589">
        <v>38.5</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598507</v>
      </c>
      <c r="S25" s="596"/>
      <c r="T25" s="596"/>
      <c r="U25" s="596"/>
      <c r="V25" s="596"/>
      <c r="W25" s="596"/>
      <c r="X25" s="596"/>
      <c r="Y25" s="597"/>
      <c r="Z25" s="598">
        <v>7.2</v>
      </c>
      <c r="AA25" s="598"/>
      <c r="AB25" s="598"/>
      <c r="AC25" s="598"/>
      <c r="AD25" s="599" t="s">
        <v>111</v>
      </c>
      <c r="AE25" s="599"/>
      <c r="AF25" s="599"/>
      <c r="AG25" s="599"/>
      <c r="AH25" s="599"/>
      <c r="AI25" s="599"/>
      <c r="AJ25" s="599"/>
      <c r="AK25" s="599"/>
      <c r="AL25" s="600" t="s">
        <v>111</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777117</v>
      </c>
      <c r="CS25" s="627"/>
      <c r="CT25" s="627"/>
      <c r="CU25" s="627"/>
      <c r="CV25" s="627"/>
      <c r="CW25" s="627"/>
      <c r="CX25" s="627"/>
      <c r="CY25" s="628"/>
      <c r="CZ25" s="629">
        <v>10.9</v>
      </c>
      <c r="DA25" s="630"/>
      <c r="DB25" s="630"/>
      <c r="DC25" s="631"/>
      <c r="DD25" s="604">
        <v>718686</v>
      </c>
      <c r="DE25" s="627"/>
      <c r="DF25" s="627"/>
      <c r="DG25" s="627"/>
      <c r="DH25" s="627"/>
      <c r="DI25" s="627"/>
      <c r="DJ25" s="627"/>
      <c r="DK25" s="628"/>
      <c r="DL25" s="604">
        <v>707555</v>
      </c>
      <c r="DM25" s="627"/>
      <c r="DN25" s="627"/>
      <c r="DO25" s="627"/>
      <c r="DP25" s="627"/>
      <c r="DQ25" s="627"/>
      <c r="DR25" s="627"/>
      <c r="DS25" s="627"/>
      <c r="DT25" s="627"/>
      <c r="DU25" s="627"/>
      <c r="DV25" s="628"/>
      <c r="DW25" s="600">
        <v>18.600000000000001</v>
      </c>
      <c r="DX25" s="625"/>
      <c r="DY25" s="625"/>
      <c r="DZ25" s="625"/>
      <c r="EA25" s="625"/>
      <c r="EB25" s="625"/>
      <c r="EC25" s="626"/>
    </row>
    <row r="26" spans="2:133" ht="11.25" customHeight="1" x14ac:dyDescent="0.15">
      <c r="B26" s="632" t="s">
        <v>277</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456609</v>
      </c>
      <c r="CS26" s="596"/>
      <c r="CT26" s="596"/>
      <c r="CU26" s="596"/>
      <c r="CV26" s="596"/>
      <c r="CW26" s="596"/>
      <c r="CX26" s="596"/>
      <c r="CY26" s="597"/>
      <c r="CZ26" s="629">
        <v>6.4</v>
      </c>
      <c r="DA26" s="630"/>
      <c r="DB26" s="630"/>
      <c r="DC26" s="631"/>
      <c r="DD26" s="604">
        <v>398526</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5"/>
      <c r="DY26" s="625"/>
      <c r="DZ26" s="625"/>
      <c r="EA26" s="625"/>
      <c r="EB26" s="625"/>
      <c r="EC26" s="626"/>
    </row>
    <row r="27" spans="2:133" ht="11.25" customHeight="1" x14ac:dyDescent="0.15">
      <c r="B27" s="592" t="s">
        <v>280</v>
      </c>
      <c r="C27" s="593"/>
      <c r="D27" s="593"/>
      <c r="E27" s="593"/>
      <c r="F27" s="593"/>
      <c r="G27" s="593"/>
      <c r="H27" s="593"/>
      <c r="I27" s="593"/>
      <c r="J27" s="593"/>
      <c r="K27" s="593"/>
      <c r="L27" s="593"/>
      <c r="M27" s="593"/>
      <c r="N27" s="593"/>
      <c r="O27" s="593"/>
      <c r="P27" s="593"/>
      <c r="Q27" s="594"/>
      <c r="R27" s="595">
        <v>311716</v>
      </c>
      <c r="S27" s="596"/>
      <c r="T27" s="596"/>
      <c r="U27" s="596"/>
      <c r="V27" s="596"/>
      <c r="W27" s="596"/>
      <c r="X27" s="596"/>
      <c r="Y27" s="597"/>
      <c r="Z27" s="598">
        <v>3.8</v>
      </c>
      <c r="AA27" s="598"/>
      <c r="AB27" s="598"/>
      <c r="AC27" s="598"/>
      <c r="AD27" s="599" t="s">
        <v>111</v>
      </c>
      <c r="AE27" s="599"/>
      <c r="AF27" s="599"/>
      <c r="AG27" s="599"/>
      <c r="AH27" s="599"/>
      <c r="AI27" s="599"/>
      <c r="AJ27" s="599"/>
      <c r="AK27" s="599"/>
      <c r="AL27" s="600" t="s">
        <v>111</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476531</v>
      </c>
      <c r="BH27" s="596"/>
      <c r="BI27" s="596"/>
      <c r="BJ27" s="596"/>
      <c r="BK27" s="596"/>
      <c r="BL27" s="596"/>
      <c r="BM27" s="596"/>
      <c r="BN27" s="597"/>
      <c r="BO27" s="598">
        <v>100</v>
      </c>
      <c r="BP27" s="598"/>
      <c r="BQ27" s="598"/>
      <c r="BR27" s="598"/>
      <c r="BS27" s="604" t="s">
        <v>111</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566478</v>
      </c>
      <c r="CS27" s="627"/>
      <c r="CT27" s="627"/>
      <c r="CU27" s="627"/>
      <c r="CV27" s="627"/>
      <c r="CW27" s="627"/>
      <c r="CX27" s="627"/>
      <c r="CY27" s="628"/>
      <c r="CZ27" s="629">
        <v>7.9</v>
      </c>
      <c r="DA27" s="630"/>
      <c r="DB27" s="630"/>
      <c r="DC27" s="631"/>
      <c r="DD27" s="604">
        <v>212241</v>
      </c>
      <c r="DE27" s="627"/>
      <c r="DF27" s="627"/>
      <c r="DG27" s="627"/>
      <c r="DH27" s="627"/>
      <c r="DI27" s="627"/>
      <c r="DJ27" s="627"/>
      <c r="DK27" s="628"/>
      <c r="DL27" s="604">
        <v>212052</v>
      </c>
      <c r="DM27" s="627"/>
      <c r="DN27" s="627"/>
      <c r="DO27" s="627"/>
      <c r="DP27" s="627"/>
      <c r="DQ27" s="627"/>
      <c r="DR27" s="627"/>
      <c r="DS27" s="627"/>
      <c r="DT27" s="627"/>
      <c r="DU27" s="627"/>
      <c r="DV27" s="628"/>
      <c r="DW27" s="600">
        <v>5.6</v>
      </c>
      <c r="DX27" s="625"/>
      <c r="DY27" s="625"/>
      <c r="DZ27" s="625"/>
      <c r="EA27" s="625"/>
      <c r="EB27" s="625"/>
      <c r="EC27" s="626"/>
    </row>
    <row r="28" spans="2:133" ht="11.25" customHeight="1" x14ac:dyDescent="0.15">
      <c r="B28" s="592" t="s">
        <v>283</v>
      </c>
      <c r="C28" s="593"/>
      <c r="D28" s="593"/>
      <c r="E28" s="593"/>
      <c r="F28" s="593"/>
      <c r="G28" s="593"/>
      <c r="H28" s="593"/>
      <c r="I28" s="593"/>
      <c r="J28" s="593"/>
      <c r="K28" s="593"/>
      <c r="L28" s="593"/>
      <c r="M28" s="593"/>
      <c r="N28" s="593"/>
      <c r="O28" s="593"/>
      <c r="P28" s="593"/>
      <c r="Q28" s="594"/>
      <c r="R28" s="595">
        <v>15663</v>
      </c>
      <c r="S28" s="596"/>
      <c r="T28" s="596"/>
      <c r="U28" s="596"/>
      <c r="V28" s="596"/>
      <c r="W28" s="596"/>
      <c r="X28" s="596"/>
      <c r="Y28" s="597"/>
      <c r="Z28" s="598">
        <v>0.2</v>
      </c>
      <c r="AA28" s="598"/>
      <c r="AB28" s="598"/>
      <c r="AC28" s="598"/>
      <c r="AD28" s="599">
        <v>5410</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587041</v>
      </c>
      <c r="CS28" s="596"/>
      <c r="CT28" s="596"/>
      <c r="CU28" s="596"/>
      <c r="CV28" s="596"/>
      <c r="CW28" s="596"/>
      <c r="CX28" s="596"/>
      <c r="CY28" s="597"/>
      <c r="CZ28" s="629">
        <v>8.1999999999999993</v>
      </c>
      <c r="DA28" s="630"/>
      <c r="DB28" s="630"/>
      <c r="DC28" s="631"/>
      <c r="DD28" s="604">
        <v>547701</v>
      </c>
      <c r="DE28" s="596"/>
      <c r="DF28" s="596"/>
      <c r="DG28" s="596"/>
      <c r="DH28" s="596"/>
      <c r="DI28" s="596"/>
      <c r="DJ28" s="596"/>
      <c r="DK28" s="597"/>
      <c r="DL28" s="604">
        <v>547701</v>
      </c>
      <c r="DM28" s="596"/>
      <c r="DN28" s="596"/>
      <c r="DO28" s="596"/>
      <c r="DP28" s="596"/>
      <c r="DQ28" s="596"/>
      <c r="DR28" s="596"/>
      <c r="DS28" s="596"/>
      <c r="DT28" s="596"/>
      <c r="DU28" s="596"/>
      <c r="DV28" s="597"/>
      <c r="DW28" s="600">
        <v>14.4</v>
      </c>
      <c r="DX28" s="625"/>
      <c r="DY28" s="625"/>
      <c r="DZ28" s="625"/>
      <c r="EA28" s="625"/>
      <c r="EB28" s="625"/>
      <c r="EC28" s="626"/>
    </row>
    <row r="29" spans="2:133" ht="11.25" customHeight="1" x14ac:dyDescent="0.15">
      <c r="B29" s="592" t="s">
        <v>285</v>
      </c>
      <c r="C29" s="593"/>
      <c r="D29" s="593"/>
      <c r="E29" s="593"/>
      <c r="F29" s="593"/>
      <c r="G29" s="593"/>
      <c r="H29" s="593"/>
      <c r="I29" s="593"/>
      <c r="J29" s="593"/>
      <c r="K29" s="593"/>
      <c r="L29" s="593"/>
      <c r="M29" s="593"/>
      <c r="N29" s="593"/>
      <c r="O29" s="593"/>
      <c r="P29" s="593"/>
      <c r="Q29" s="594"/>
      <c r="R29" s="595">
        <v>26607</v>
      </c>
      <c r="S29" s="596"/>
      <c r="T29" s="596"/>
      <c r="U29" s="596"/>
      <c r="V29" s="596"/>
      <c r="W29" s="596"/>
      <c r="X29" s="596"/>
      <c r="Y29" s="597"/>
      <c r="Z29" s="598">
        <v>0.3</v>
      </c>
      <c r="AA29" s="598"/>
      <c r="AB29" s="598"/>
      <c r="AC29" s="598"/>
      <c r="AD29" s="599" t="s">
        <v>111</v>
      </c>
      <c r="AE29" s="599"/>
      <c r="AF29" s="599"/>
      <c r="AG29" s="599"/>
      <c r="AH29" s="599"/>
      <c r="AI29" s="599"/>
      <c r="AJ29" s="599"/>
      <c r="AK29" s="599"/>
      <c r="AL29" s="600" t="s">
        <v>111</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57</v>
      </c>
      <c r="CG29" s="610"/>
      <c r="CH29" s="610"/>
      <c r="CI29" s="610"/>
      <c r="CJ29" s="610"/>
      <c r="CK29" s="610"/>
      <c r="CL29" s="610"/>
      <c r="CM29" s="610"/>
      <c r="CN29" s="610"/>
      <c r="CO29" s="610"/>
      <c r="CP29" s="610"/>
      <c r="CQ29" s="611"/>
      <c r="CR29" s="595">
        <v>587041</v>
      </c>
      <c r="CS29" s="627"/>
      <c r="CT29" s="627"/>
      <c r="CU29" s="627"/>
      <c r="CV29" s="627"/>
      <c r="CW29" s="627"/>
      <c r="CX29" s="627"/>
      <c r="CY29" s="628"/>
      <c r="CZ29" s="629">
        <v>8.1999999999999993</v>
      </c>
      <c r="DA29" s="630"/>
      <c r="DB29" s="630"/>
      <c r="DC29" s="631"/>
      <c r="DD29" s="604">
        <v>547701</v>
      </c>
      <c r="DE29" s="627"/>
      <c r="DF29" s="627"/>
      <c r="DG29" s="627"/>
      <c r="DH29" s="627"/>
      <c r="DI29" s="627"/>
      <c r="DJ29" s="627"/>
      <c r="DK29" s="628"/>
      <c r="DL29" s="604">
        <v>547701</v>
      </c>
      <c r="DM29" s="627"/>
      <c r="DN29" s="627"/>
      <c r="DO29" s="627"/>
      <c r="DP29" s="627"/>
      <c r="DQ29" s="627"/>
      <c r="DR29" s="627"/>
      <c r="DS29" s="627"/>
      <c r="DT29" s="627"/>
      <c r="DU29" s="627"/>
      <c r="DV29" s="628"/>
      <c r="DW29" s="600">
        <v>14.4</v>
      </c>
      <c r="DX29" s="625"/>
      <c r="DY29" s="625"/>
      <c r="DZ29" s="625"/>
      <c r="EA29" s="625"/>
      <c r="EB29" s="625"/>
      <c r="EC29" s="626"/>
    </row>
    <row r="30" spans="2:133" ht="11.25" customHeight="1" x14ac:dyDescent="0.15">
      <c r="B30" s="592" t="s">
        <v>289</v>
      </c>
      <c r="C30" s="593"/>
      <c r="D30" s="593"/>
      <c r="E30" s="593"/>
      <c r="F30" s="593"/>
      <c r="G30" s="593"/>
      <c r="H30" s="593"/>
      <c r="I30" s="593"/>
      <c r="J30" s="593"/>
      <c r="K30" s="593"/>
      <c r="L30" s="593"/>
      <c r="M30" s="593"/>
      <c r="N30" s="593"/>
      <c r="O30" s="593"/>
      <c r="P30" s="593"/>
      <c r="Q30" s="594"/>
      <c r="R30" s="595">
        <v>751792</v>
      </c>
      <c r="S30" s="596"/>
      <c r="T30" s="596"/>
      <c r="U30" s="596"/>
      <c r="V30" s="596"/>
      <c r="W30" s="596"/>
      <c r="X30" s="596"/>
      <c r="Y30" s="597"/>
      <c r="Z30" s="598">
        <v>9</v>
      </c>
      <c r="AA30" s="598"/>
      <c r="AB30" s="598"/>
      <c r="AC30" s="598"/>
      <c r="AD30" s="599" t="s">
        <v>111</v>
      </c>
      <c r="AE30" s="599"/>
      <c r="AF30" s="599"/>
      <c r="AG30" s="599"/>
      <c r="AH30" s="599"/>
      <c r="AI30" s="599"/>
      <c r="AJ30" s="599"/>
      <c r="AK30" s="599"/>
      <c r="AL30" s="600" t="s">
        <v>111</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99.1</v>
      </c>
      <c r="BH30" s="654"/>
      <c r="BI30" s="654"/>
      <c r="BJ30" s="654"/>
      <c r="BK30" s="654"/>
      <c r="BL30" s="654"/>
      <c r="BM30" s="590">
        <v>92.8</v>
      </c>
      <c r="BN30" s="654"/>
      <c r="BO30" s="654"/>
      <c r="BP30" s="654"/>
      <c r="BQ30" s="655"/>
      <c r="BR30" s="653">
        <v>98.5</v>
      </c>
      <c r="BS30" s="654"/>
      <c r="BT30" s="654"/>
      <c r="BU30" s="654"/>
      <c r="BV30" s="654"/>
      <c r="BW30" s="654"/>
      <c r="BX30" s="590">
        <v>92.9</v>
      </c>
      <c r="BY30" s="654"/>
      <c r="BZ30" s="654"/>
      <c r="CA30" s="654"/>
      <c r="CB30" s="655"/>
      <c r="CD30" s="658"/>
      <c r="CE30" s="659"/>
      <c r="CF30" s="609" t="s">
        <v>292</v>
      </c>
      <c r="CG30" s="610"/>
      <c r="CH30" s="610"/>
      <c r="CI30" s="610"/>
      <c r="CJ30" s="610"/>
      <c r="CK30" s="610"/>
      <c r="CL30" s="610"/>
      <c r="CM30" s="610"/>
      <c r="CN30" s="610"/>
      <c r="CO30" s="610"/>
      <c r="CP30" s="610"/>
      <c r="CQ30" s="611"/>
      <c r="CR30" s="595">
        <v>536955</v>
      </c>
      <c r="CS30" s="596"/>
      <c r="CT30" s="596"/>
      <c r="CU30" s="596"/>
      <c r="CV30" s="596"/>
      <c r="CW30" s="596"/>
      <c r="CX30" s="596"/>
      <c r="CY30" s="597"/>
      <c r="CZ30" s="629">
        <v>7.5</v>
      </c>
      <c r="DA30" s="630"/>
      <c r="DB30" s="630"/>
      <c r="DC30" s="631"/>
      <c r="DD30" s="604">
        <v>497615</v>
      </c>
      <c r="DE30" s="596"/>
      <c r="DF30" s="596"/>
      <c r="DG30" s="596"/>
      <c r="DH30" s="596"/>
      <c r="DI30" s="596"/>
      <c r="DJ30" s="596"/>
      <c r="DK30" s="597"/>
      <c r="DL30" s="604">
        <v>497615</v>
      </c>
      <c r="DM30" s="596"/>
      <c r="DN30" s="596"/>
      <c r="DO30" s="596"/>
      <c r="DP30" s="596"/>
      <c r="DQ30" s="596"/>
      <c r="DR30" s="596"/>
      <c r="DS30" s="596"/>
      <c r="DT30" s="596"/>
      <c r="DU30" s="596"/>
      <c r="DV30" s="597"/>
      <c r="DW30" s="600">
        <v>13.1</v>
      </c>
      <c r="DX30" s="625"/>
      <c r="DY30" s="625"/>
      <c r="DZ30" s="625"/>
      <c r="EA30" s="625"/>
      <c r="EB30" s="625"/>
      <c r="EC30" s="626"/>
    </row>
    <row r="31" spans="2:133" ht="11.25" customHeight="1" x14ac:dyDescent="0.15">
      <c r="B31" s="592" t="s">
        <v>293</v>
      </c>
      <c r="C31" s="593"/>
      <c r="D31" s="593"/>
      <c r="E31" s="593"/>
      <c r="F31" s="593"/>
      <c r="G31" s="593"/>
      <c r="H31" s="593"/>
      <c r="I31" s="593"/>
      <c r="J31" s="593"/>
      <c r="K31" s="593"/>
      <c r="L31" s="593"/>
      <c r="M31" s="593"/>
      <c r="N31" s="593"/>
      <c r="O31" s="593"/>
      <c r="P31" s="593"/>
      <c r="Q31" s="594"/>
      <c r="R31" s="595">
        <v>656275</v>
      </c>
      <c r="S31" s="596"/>
      <c r="T31" s="596"/>
      <c r="U31" s="596"/>
      <c r="V31" s="596"/>
      <c r="W31" s="596"/>
      <c r="X31" s="596"/>
      <c r="Y31" s="597"/>
      <c r="Z31" s="598">
        <v>7.9</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99.4</v>
      </c>
      <c r="BH31" s="627"/>
      <c r="BI31" s="627"/>
      <c r="BJ31" s="627"/>
      <c r="BK31" s="627"/>
      <c r="BL31" s="627"/>
      <c r="BM31" s="601">
        <v>95.1</v>
      </c>
      <c r="BN31" s="651"/>
      <c r="BO31" s="651"/>
      <c r="BP31" s="651"/>
      <c r="BQ31" s="652"/>
      <c r="BR31" s="650">
        <v>98.2</v>
      </c>
      <c r="BS31" s="627"/>
      <c r="BT31" s="627"/>
      <c r="BU31" s="627"/>
      <c r="BV31" s="627"/>
      <c r="BW31" s="627"/>
      <c r="BX31" s="601">
        <v>94.9</v>
      </c>
      <c r="BY31" s="651"/>
      <c r="BZ31" s="651"/>
      <c r="CA31" s="651"/>
      <c r="CB31" s="652"/>
      <c r="CD31" s="658"/>
      <c r="CE31" s="659"/>
      <c r="CF31" s="609" t="s">
        <v>296</v>
      </c>
      <c r="CG31" s="610"/>
      <c r="CH31" s="610"/>
      <c r="CI31" s="610"/>
      <c r="CJ31" s="610"/>
      <c r="CK31" s="610"/>
      <c r="CL31" s="610"/>
      <c r="CM31" s="610"/>
      <c r="CN31" s="610"/>
      <c r="CO31" s="610"/>
      <c r="CP31" s="610"/>
      <c r="CQ31" s="611"/>
      <c r="CR31" s="595">
        <v>50086</v>
      </c>
      <c r="CS31" s="627"/>
      <c r="CT31" s="627"/>
      <c r="CU31" s="627"/>
      <c r="CV31" s="627"/>
      <c r="CW31" s="627"/>
      <c r="CX31" s="627"/>
      <c r="CY31" s="628"/>
      <c r="CZ31" s="629">
        <v>0.7</v>
      </c>
      <c r="DA31" s="630"/>
      <c r="DB31" s="630"/>
      <c r="DC31" s="631"/>
      <c r="DD31" s="604">
        <v>50086</v>
      </c>
      <c r="DE31" s="627"/>
      <c r="DF31" s="627"/>
      <c r="DG31" s="627"/>
      <c r="DH31" s="627"/>
      <c r="DI31" s="627"/>
      <c r="DJ31" s="627"/>
      <c r="DK31" s="628"/>
      <c r="DL31" s="604">
        <v>50086</v>
      </c>
      <c r="DM31" s="627"/>
      <c r="DN31" s="627"/>
      <c r="DO31" s="627"/>
      <c r="DP31" s="627"/>
      <c r="DQ31" s="627"/>
      <c r="DR31" s="627"/>
      <c r="DS31" s="627"/>
      <c r="DT31" s="627"/>
      <c r="DU31" s="627"/>
      <c r="DV31" s="628"/>
      <c r="DW31" s="600">
        <v>1.3</v>
      </c>
      <c r="DX31" s="625"/>
      <c r="DY31" s="625"/>
      <c r="DZ31" s="625"/>
      <c r="EA31" s="625"/>
      <c r="EB31" s="625"/>
      <c r="EC31" s="626"/>
    </row>
    <row r="32" spans="2:133" ht="11.25" customHeight="1" x14ac:dyDescent="0.15">
      <c r="B32" s="592" t="s">
        <v>297</v>
      </c>
      <c r="C32" s="593"/>
      <c r="D32" s="593"/>
      <c r="E32" s="593"/>
      <c r="F32" s="593"/>
      <c r="G32" s="593"/>
      <c r="H32" s="593"/>
      <c r="I32" s="593"/>
      <c r="J32" s="593"/>
      <c r="K32" s="593"/>
      <c r="L32" s="593"/>
      <c r="M32" s="593"/>
      <c r="N32" s="593"/>
      <c r="O32" s="593"/>
      <c r="P32" s="593"/>
      <c r="Q32" s="594"/>
      <c r="R32" s="595">
        <v>178397</v>
      </c>
      <c r="S32" s="596"/>
      <c r="T32" s="596"/>
      <c r="U32" s="596"/>
      <c r="V32" s="596"/>
      <c r="W32" s="596"/>
      <c r="X32" s="596"/>
      <c r="Y32" s="597"/>
      <c r="Z32" s="598">
        <v>2.1</v>
      </c>
      <c r="AA32" s="598"/>
      <c r="AB32" s="598"/>
      <c r="AC32" s="598"/>
      <c r="AD32" s="599">
        <v>1436</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98.6</v>
      </c>
      <c r="BH32" s="663"/>
      <c r="BI32" s="663"/>
      <c r="BJ32" s="663"/>
      <c r="BK32" s="663"/>
      <c r="BL32" s="663"/>
      <c r="BM32" s="664">
        <v>89.2</v>
      </c>
      <c r="BN32" s="663"/>
      <c r="BO32" s="663"/>
      <c r="BP32" s="663"/>
      <c r="BQ32" s="665"/>
      <c r="BR32" s="662">
        <v>98.4</v>
      </c>
      <c r="BS32" s="663"/>
      <c r="BT32" s="663"/>
      <c r="BU32" s="663"/>
      <c r="BV32" s="663"/>
      <c r="BW32" s="663"/>
      <c r="BX32" s="664">
        <v>89.8</v>
      </c>
      <c r="BY32" s="663"/>
      <c r="BZ32" s="663"/>
      <c r="CA32" s="663"/>
      <c r="CB32" s="665"/>
      <c r="CD32" s="660"/>
      <c r="CE32" s="661"/>
      <c r="CF32" s="609" t="s">
        <v>299</v>
      </c>
      <c r="CG32" s="610"/>
      <c r="CH32" s="610"/>
      <c r="CI32" s="610"/>
      <c r="CJ32" s="610"/>
      <c r="CK32" s="610"/>
      <c r="CL32" s="610"/>
      <c r="CM32" s="610"/>
      <c r="CN32" s="610"/>
      <c r="CO32" s="610"/>
      <c r="CP32" s="610"/>
      <c r="CQ32" s="611"/>
      <c r="CR32" s="595" t="s">
        <v>111</v>
      </c>
      <c r="CS32" s="596"/>
      <c r="CT32" s="596"/>
      <c r="CU32" s="596"/>
      <c r="CV32" s="596"/>
      <c r="CW32" s="596"/>
      <c r="CX32" s="596"/>
      <c r="CY32" s="597"/>
      <c r="CZ32" s="629" t="s">
        <v>111</v>
      </c>
      <c r="DA32" s="630"/>
      <c r="DB32" s="630"/>
      <c r="DC32" s="631"/>
      <c r="DD32" s="604" t="s">
        <v>111</v>
      </c>
      <c r="DE32" s="596"/>
      <c r="DF32" s="596"/>
      <c r="DG32" s="596"/>
      <c r="DH32" s="596"/>
      <c r="DI32" s="596"/>
      <c r="DJ32" s="596"/>
      <c r="DK32" s="597"/>
      <c r="DL32" s="604" t="s">
        <v>111</v>
      </c>
      <c r="DM32" s="596"/>
      <c r="DN32" s="596"/>
      <c r="DO32" s="596"/>
      <c r="DP32" s="596"/>
      <c r="DQ32" s="596"/>
      <c r="DR32" s="596"/>
      <c r="DS32" s="596"/>
      <c r="DT32" s="596"/>
      <c r="DU32" s="596"/>
      <c r="DV32" s="597"/>
      <c r="DW32" s="600" t="s">
        <v>111</v>
      </c>
      <c r="DX32" s="625"/>
      <c r="DY32" s="625"/>
      <c r="DZ32" s="625"/>
      <c r="EA32" s="625"/>
      <c r="EB32" s="625"/>
      <c r="EC32" s="626"/>
    </row>
    <row r="33" spans="2:133" ht="11.25" customHeight="1" x14ac:dyDescent="0.15">
      <c r="B33" s="592" t="s">
        <v>300</v>
      </c>
      <c r="C33" s="593"/>
      <c r="D33" s="593"/>
      <c r="E33" s="593"/>
      <c r="F33" s="593"/>
      <c r="G33" s="593"/>
      <c r="H33" s="593"/>
      <c r="I33" s="593"/>
      <c r="J33" s="593"/>
      <c r="K33" s="593"/>
      <c r="L33" s="593"/>
      <c r="M33" s="593"/>
      <c r="N33" s="593"/>
      <c r="O33" s="593"/>
      <c r="P33" s="593"/>
      <c r="Q33" s="594"/>
      <c r="R33" s="595">
        <v>1548853</v>
      </c>
      <c r="S33" s="596"/>
      <c r="T33" s="596"/>
      <c r="U33" s="596"/>
      <c r="V33" s="596"/>
      <c r="W33" s="596"/>
      <c r="X33" s="596"/>
      <c r="Y33" s="597"/>
      <c r="Z33" s="598">
        <v>18.600000000000001</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3372233</v>
      </c>
      <c r="CS33" s="627"/>
      <c r="CT33" s="627"/>
      <c r="CU33" s="627"/>
      <c r="CV33" s="627"/>
      <c r="CW33" s="627"/>
      <c r="CX33" s="627"/>
      <c r="CY33" s="628"/>
      <c r="CZ33" s="629">
        <v>47.3</v>
      </c>
      <c r="DA33" s="630"/>
      <c r="DB33" s="630"/>
      <c r="DC33" s="631"/>
      <c r="DD33" s="604">
        <v>2785532</v>
      </c>
      <c r="DE33" s="627"/>
      <c r="DF33" s="627"/>
      <c r="DG33" s="627"/>
      <c r="DH33" s="627"/>
      <c r="DI33" s="627"/>
      <c r="DJ33" s="627"/>
      <c r="DK33" s="628"/>
      <c r="DL33" s="604">
        <v>1667363</v>
      </c>
      <c r="DM33" s="627"/>
      <c r="DN33" s="627"/>
      <c r="DO33" s="627"/>
      <c r="DP33" s="627"/>
      <c r="DQ33" s="627"/>
      <c r="DR33" s="627"/>
      <c r="DS33" s="627"/>
      <c r="DT33" s="627"/>
      <c r="DU33" s="627"/>
      <c r="DV33" s="628"/>
      <c r="DW33" s="600">
        <v>43.7</v>
      </c>
      <c r="DX33" s="625"/>
      <c r="DY33" s="625"/>
      <c r="DZ33" s="625"/>
      <c r="EA33" s="625"/>
      <c r="EB33" s="625"/>
      <c r="EC33" s="626"/>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940724</v>
      </c>
      <c r="CS34" s="596"/>
      <c r="CT34" s="596"/>
      <c r="CU34" s="596"/>
      <c r="CV34" s="596"/>
      <c r="CW34" s="596"/>
      <c r="CX34" s="596"/>
      <c r="CY34" s="597"/>
      <c r="CZ34" s="629">
        <v>13.2</v>
      </c>
      <c r="DA34" s="630"/>
      <c r="DB34" s="630"/>
      <c r="DC34" s="631"/>
      <c r="DD34" s="604">
        <v>679768</v>
      </c>
      <c r="DE34" s="596"/>
      <c r="DF34" s="596"/>
      <c r="DG34" s="596"/>
      <c r="DH34" s="596"/>
      <c r="DI34" s="596"/>
      <c r="DJ34" s="596"/>
      <c r="DK34" s="597"/>
      <c r="DL34" s="604">
        <v>564268</v>
      </c>
      <c r="DM34" s="596"/>
      <c r="DN34" s="596"/>
      <c r="DO34" s="596"/>
      <c r="DP34" s="596"/>
      <c r="DQ34" s="596"/>
      <c r="DR34" s="596"/>
      <c r="DS34" s="596"/>
      <c r="DT34" s="596"/>
      <c r="DU34" s="596"/>
      <c r="DV34" s="597"/>
      <c r="DW34" s="600">
        <v>14.8</v>
      </c>
      <c r="DX34" s="625"/>
      <c r="DY34" s="625"/>
      <c r="DZ34" s="625"/>
      <c r="EA34" s="625"/>
      <c r="EB34" s="625"/>
      <c r="EC34" s="626"/>
    </row>
    <row r="35" spans="2:133" ht="11.25" customHeight="1" x14ac:dyDescent="0.15">
      <c r="B35" s="592" t="s">
        <v>306</v>
      </c>
      <c r="C35" s="593"/>
      <c r="D35" s="593"/>
      <c r="E35" s="593"/>
      <c r="F35" s="593"/>
      <c r="G35" s="593"/>
      <c r="H35" s="593"/>
      <c r="I35" s="593"/>
      <c r="J35" s="593"/>
      <c r="K35" s="593"/>
      <c r="L35" s="593"/>
      <c r="M35" s="593"/>
      <c r="N35" s="593"/>
      <c r="O35" s="593"/>
      <c r="P35" s="593"/>
      <c r="Q35" s="594"/>
      <c r="R35" s="595">
        <v>143353</v>
      </c>
      <c r="S35" s="596"/>
      <c r="T35" s="596"/>
      <c r="U35" s="596"/>
      <c r="V35" s="596"/>
      <c r="W35" s="596"/>
      <c r="X35" s="596"/>
      <c r="Y35" s="597"/>
      <c r="Z35" s="598">
        <v>1.7</v>
      </c>
      <c r="AA35" s="598"/>
      <c r="AB35" s="598"/>
      <c r="AC35" s="598"/>
      <c r="AD35" s="599" t="s">
        <v>111</v>
      </c>
      <c r="AE35" s="599"/>
      <c r="AF35" s="599"/>
      <c r="AG35" s="599"/>
      <c r="AH35" s="599"/>
      <c r="AI35" s="599"/>
      <c r="AJ35" s="599"/>
      <c r="AK35" s="599"/>
      <c r="AL35" s="600" t="s">
        <v>111</v>
      </c>
      <c r="AM35" s="601"/>
      <c r="AN35" s="601"/>
      <c r="AO35" s="602"/>
      <c r="AP35" s="188"/>
      <c r="AQ35" s="606" t="s">
        <v>307</v>
      </c>
      <c r="AR35" s="607"/>
      <c r="AS35" s="607"/>
      <c r="AT35" s="607"/>
      <c r="AU35" s="607"/>
      <c r="AV35" s="607"/>
      <c r="AW35" s="607"/>
      <c r="AX35" s="607"/>
      <c r="AY35" s="608"/>
      <c r="AZ35" s="584">
        <v>983086</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38925</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132320</v>
      </c>
      <c r="CS35" s="627"/>
      <c r="CT35" s="627"/>
      <c r="CU35" s="627"/>
      <c r="CV35" s="627"/>
      <c r="CW35" s="627"/>
      <c r="CX35" s="627"/>
      <c r="CY35" s="628"/>
      <c r="CZ35" s="629">
        <v>1.9</v>
      </c>
      <c r="DA35" s="630"/>
      <c r="DB35" s="630"/>
      <c r="DC35" s="631"/>
      <c r="DD35" s="604">
        <v>116318</v>
      </c>
      <c r="DE35" s="627"/>
      <c r="DF35" s="627"/>
      <c r="DG35" s="627"/>
      <c r="DH35" s="627"/>
      <c r="DI35" s="627"/>
      <c r="DJ35" s="627"/>
      <c r="DK35" s="628"/>
      <c r="DL35" s="604">
        <v>116318</v>
      </c>
      <c r="DM35" s="627"/>
      <c r="DN35" s="627"/>
      <c r="DO35" s="627"/>
      <c r="DP35" s="627"/>
      <c r="DQ35" s="627"/>
      <c r="DR35" s="627"/>
      <c r="DS35" s="627"/>
      <c r="DT35" s="627"/>
      <c r="DU35" s="627"/>
      <c r="DV35" s="628"/>
      <c r="DW35" s="600">
        <v>3.1</v>
      </c>
      <c r="DX35" s="625"/>
      <c r="DY35" s="625"/>
      <c r="DZ35" s="625"/>
      <c r="EA35" s="625"/>
      <c r="EB35" s="625"/>
      <c r="EC35" s="626"/>
    </row>
    <row r="36" spans="2:133" ht="11.25" customHeight="1" x14ac:dyDescent="0.15">
      <c r="B36" s="638" t="s">
        <v>310</v>
      </c>
      <c r="C36" s="639"/>
      <c r="D36" s="639"/>
      <c r="E36" s="639"/>
      <c r="F36" s="639"/>
      <c r="G36" s="639"/>
      <c r="H36" s="639"/>
      <c r="I36" s="639"/>
      <c r="J36" s="639"/>
      <c r="K36" s="639"/>
      <c r="L36" s="639"/>
      <c r="M36" s="639"/>
      <c r="N36" s="639"/>
      <c r="O36" s="639"/>
      <c r="P36" s="639"/>
      <c r="Q36" s="640"/>
      <c r="R36" s="667">
        <v>8307226</v>
      </c>
      <c r="S36" s="668"/>
      <c r="T36" s="668"/>
      <c r="U36" s="668"/>
      <c r="V36" s="668"/>
      <c r="W36" s="668"/>
      <c r="X36" s="668"/>
      <c r="Y36" s="669"/>
      <c r="Z36" s="670">
        <v>100</v>
      </c>
      <c r="AA36" s="670"/>
      <c r="AB36" s="670"/>
      <c r="AC36" s="670"/>
      <c r="AD36" s="671">
        <v>3669053</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440616</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17264</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1018211</v>
      </c>
      <c r="CS36" s="596"/>
      <c r="CT36" s="596"/>
      <c r="CU36" s="596"/>
      <c r="CV36" s="596"/>
      <c r="CW36" s="596"/>
      <c r="CX36" s="596"/>
      <c r="CY36" s="597"/>
      <c r="CZ36" s="629">
        <v>14.3</v>
      </c>
      <c r="DA36" s="630"/>
      <c r="DB36" s="630"/>
      <c r="DC36" s="631"/>
      <c r="DD36" s="604">
        <v>831980</v>
      </c>
      <c r="DE36" s="596"/>
      <c r="DF36" s="596"/>
      <c r="DG36" s="596"/>
      <c r="DH36" s="596"/>
      <c r="DI36" s="596"/>
      <c r="DJ36" s="596"/>
      <c r="DK36" s="597"/>
      <c r="DL36" s="604">
        <v>579432</v>
      </c>
      <c r="DM36" s="596"/>
      <c r="DN36" s="596"/>
      <c r="DO36" s="596"/>
      <c r="DP36" s="596"/>
      <c r="DQ36" s="596"/>
      <c r="DR36" s="596"/>
      <c r="DS36" s="596"/>
      <c r="DT36" s="596"/>
      <c r="DU36" s="596"/>
      <c r="DV36" s="597"/>
      <c r="DW36" s="600">
        <v>15.2</v>
      </c>
      <c r="DX36" s="625"/>
      <c r="DY36" s="625"/>
      <c r="DZ36" s="625"/>
      <c r="EA36" s="625"/>
      <c r="EB36" s="625"/>
      <c r="EC36" s="626"/>
    </row>
    <row r="37" spans="2:133" ht="11.25" customHeight="1" x14ac:dyDescent="0.15">
      <c r="AQ37" s="674" t="s">
        <v>314</v>
      </c>
      <c r="AR37" s="675"/>
      <c r="AS37" s="675"/>
      <c r="AT37" s="675"/>
      <c r="AU37" s="675"/>
      <c r="AV37" s="675"/>
      <c r="AW37" s="675"/>
      <c r="AX37" s="675"/>
      <c r="AY37" s="676"/>
      <c r="AZ37" s="595">
        <v>96000</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1227</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274111</v>
      </c>
      <c r="CS37" s="627"/>
      <c r="CT37" s="627"/>
      <c r="CU37" s="627"/>
      <c r="CV37" s="627"/>
      <c r="CW37" s="627"/>
      <c r="CX37" s="627"/>
      <c r="CY37" s="628"/>
      <c r="CZ37" s="629">
        <v>3.8</v>
      </c>
      <c r="DA37" s="630"/>
      <c r="DB37" s="630"/>
      <c r="DC37" s="631"/>
      <c r="DD37" s="604">
        <v>240911</v>
      </c>
      <c r="DE37" s="627"/>
      <c r="DF37" s="627"/>
      <c r="DG37" s="627"/>
      <c r="DH37" s="627"/>
      <c r="DI37" s="627"/>
      <c r="DJ37" s="627"/>
      <c r="DK37" s="628"/>
      <c r="DL37" s="604">
        <v>234158</v>
      </c>
      <c r="DM37" s="627"/>
      <c r="DN37" s="627"/>
      <c r="DO37" s="627"/>
      <c r="DP37" s="627"/>
      <c r="DQ37" s="627"/>
      <c r="DR37" s="627"/>
      <c r="DS37" s="627"/>
      <c r="DT37" s="627"/>
      <c r="DU37" s="627"/>
      <c r="DV37" s="628"/>
      <c r="DW37" s="600">
        <v>6.1</v>
      </c>
      <c r="DX37" s="625"/>
      <c r="DY37" s="625"/>
      <c r="DZ37" s="625"/>
      <c r="EA37" s="625"/>
      <c r="EB37" s="625"/>
      <c r="EC37" s="626"/>
    </row>
    <row r="38" spans="2:133" ht="11.25" customHeight="1" x14ac:dyDescent="0.15">
      <c r="AQ38" s="674" t="s">
        <v>317</v>
      </c>
      <c r="AR38" s="675"/>
      <c r="AS38" s="675"/>
      <c r="AT38" s="675"/>
      <c r="AU38" s="675"/>
      <c r="AV38" s="675"/>
      <c r="AW38" s="675"/>
      <c r="AX38" s="675"/>
      <c r="AY38" s="676"/>
      <c r="AZ38" s="595">
        <v>42018</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2148</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542470</v>
      </c>
      <c r="CS38" s="596"/>
      <c r="CT38" s="596"/>
      <c r="CU38" s="596"/>
      <c r="CV38" s="596"/>
      <c r="CW38" s="596"/>
      <c r="CX38" s="596"/>
      <c r="CY38" s="597"/>
      <c r="CZ38" s="629">
        <v>7.6</v>
      </c>
      <c r="DA38" s="630"/>
      <c r="DB38" s="630"/>
      <c r="DC38" s="631"/>
      <c r="DD38" s="604">
        <v>474074</v>
      </c>
      <c r="DE38" s="596"/>
      <c r="DF38" s="596"/>
      <c r="DG38" s="596"/>
      <c r="DH38" s="596"/>
      <c r="DI38" s="596"/>
      <c r="DJ38" s="596"/>
      <c r="DK38" s="597"/>
      <c r="DL38" s="604">
        <v>407345</v>
      </c>
      <c r="DM38" s="596"/>
      <c r="DN38" s="596"/>
      <c r="DO38" s="596"/>
      <c r="DP38" s="596"/>
      <c r="DQ38" s="596"/>
      <c r="DR38" s="596"/>
      <c r="DS38" s="596"/>
      <c r="DT38" s="596"/>
      <c r="DU38" s="596"/>
      <c r="DV38" s="597"/>
      <c r="DW38" s="600">
        <v>10.7</v>
      </c>
      <c r="DX38" s="625"/>
      <c r="DY38" s="625"/>
      <c r="DZ38" s="625"/>
      <c r="EA38" s="625"/>
      <c r="EB38" s="625"/>
      <c r="EC38" s="626"/>
    </row>
    <row r="39" spans="2:133" ht="11.25" customHeight="1" x14ac:dyDescent="0.15">
      <c r="AQ39" s="674" t="s">
        <v>320</v>
      </c>
      <c r="AR39" s="675"/>
      <c r="AS39" s="675"/>
      <c r="AT39" s="675"/>
      <c r="AU39" s="675"/>
      <c r="AV39" s="675"/>
      <c r="AW39" s="675"/>
      <c r="AX39" s="675"/>
      <c r="AY39" s="676"/>
      <c r="AZ39" s="595" t="s">
        <v>321</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87</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721658</v>
      </c>
      <c r="CS39" s="627"/>
      <c r="CT39" s="627"/>
      <c r="CU39" s="627"/>
      <c r="CV39" s="627"/>
      <c r="CW39" s="627"/>
      <c r="CX39" s="627"/>
      <c r="CY39" s="628"/>
      <c r="CZ39" s="629">
        <v>10.1</v>
      </c>
      <c r="DA39" s="630"/>
      <c r="DB39" s="630"/>
      <c r="DC39" s="631"/>
      <c r="DD39" s="604">
        <v>683342</v>
      </c>
      <c r="DE39" s="627"/>
      <c r="DF39" s="627"/>
      <c r="DG39" s="627"/>
      <c r="DH39" s="627"/>
      <c r="DI39" s="627"/>
      <c r="DJ39" s="627"/>
      <c r="DK39" s="628"/>
      <c r="DL39" s="604" t="s">
        <v>321</v>
      </c>
      <c r="DM39" s="627"/>
      <c r="DN39" s="627"/>
      <c r="DO39" s="627"/>
      <c r="DP39" s="627"/>
      <c r="DQ39" s="627"/>
      <c r="DR39" s="627"/>
      <c r="DS39" s="627"/>
      <c r="DT39" s="627"/>
      <c r="DU39" s="627"/>
      <c r="DV39" s="628"/>
      <c r="DW39" s="600" t="s">
        <v>321</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135290</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129</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16850</v>
      </c>
      <c r="CS40" s="596"/>
      <c r="CT40" s="596"/>
      <c r="CU40" s="596"/>
      <c r="CV40" s="596"/>
      <c r="CW40" s="596"/>
      <c r="CX40" s="596"/>
      <c r="CY40" s="597"/>
      <c r="CZ40" s="629">
        <v>0.2</v>
      </c>
      <c r="DA40" s="630"/>
      <c r="DB40" s="630"/>
      <c r="DC40" s="631"/>
      <c r="DD40" s="604">
        <v>50</v>
      </c>
      <c r="DE40" s="596"/>
      <c r="DF40" s="596"/>
      <c r="DG40" s="596"/>
      <c r="DH40" s="596"/>
      <c r="DI40" s="596"/>
      <c r="DJ40" s="596"/>
      <c r="DK40" s="597"/>
      <c r="DL40" s="604" t="s">
        <v>321</v>
      </c>
      <c r="DM40" s="596"/>
      <c r="DN40" s="596"/>
      <c r="DO40" s="596"/>
      <c r="DP40" s="596"/>
      <c r="DQ40" s="596"/>
      <c r="DR40" s="596"/>
      <c r="DS40" s="596"/>
      <c r="DT40" s="596"/>
      <c r="DU40" s="596"/>
      <c r="DV40" s="597"/>
      <c r="DW40" s="600" t="s">
        <v>321</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269162</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305</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1828090</v>
      </c>
      <c r="CS42" s="596"/>
      <c r="CT42" s="596"/>
      <c r="CU42" s="596"/>
      <c r="CV42" s="596"/>
      <c r="CW42" s="596"/>
      <c r="CX42" s="596"/>
      <c r="CY42" s="597"/>
      <c r="CZ42" s="629">
        <v>25.6</v>
      </c>
      <c r="DA42" s="678"/>
      <c r="DB42" s="678"/>
      <c r="DC42" s="679"/>
      <c r="DD42" s="604">
        <v>139795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27842</v>
      </c>
      <c r="CS43" s="627"/>
      <c r="CT43" s="627"/>
      <c r="CU43" s="627"/>
      <c r="CV43" s="627"/>
      <c r="CW43" s="627"/>
      <c r="CX43" s="627"/>
      <c r="CY43" s="628"/>
      <c r="CZ43" s="629">
        <v>0.4</v>
      </c>
      <c r="DA43" s="630"/>
      <c r="DB43" s="630"/>
      <c r="DC43" s="631"/>
      <c r="DD43" s="604">
        <v>27842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336</v>
      </c>
      <c r="CD44" s="701" t="s">
        <v>288</v>
      </c>
      <c r="CE44" s="702"/>
      <c r="CF44" s="592" t="s">
        <v>337</v>
      </c>
      <c r="CG44" s="593"/>
      <c r="CH44" s="593"/>
      <c r="CI44" s="593"/>
      <c r="CJ44" s="593"/>
      <c r="CK44" s="593"/>
      <c r="CL44" s="593"/>
      <c r="CM44" s="593"/>
      <c r="CN44" s="593"/>
      <c r="CO44" s="593"/>
      <c r="CP44" s="593"/>
      <c r="CQ44" s="594"/>
      <c r="CR44" s="595">
        <v>1728798</v>
      </c>
      <c r="CS44" s="596"/>
      <c r="CT44" s="596"/>
      <c r="CU44" s="596"/>
      <c r="CV44" s="596"/>
      <c r="CW44" s="596"/>
      <c r="CX44" s="596"/>
      <c r="CY44" s="597"/>
      <c r="CZ44" s="629">
        <v>24.2</v>
      </c>
      <c r="DA44" s="678"/>
      <c r="DB44" s="678"/>
      <c r="DC44" s="679"/>
      <c r="DD44" s="604">
        <v>95710</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338</v>
      </c>
      <c r="CG45" s="593"/>
      <c r="CH45" s="593"/>
      <c r="CI45" s="593"/>
      <c r="CJ45" s="593"/>
      <c r="CK45" s="593"/>
      <c r="CL45" s="593"/>
      <c r="CM45" s="593"/>
      <c r="CN45" s="593"/>
      <c r="CO45" s="593"/>
      <c r="CP45" s="593"/>
      <c r="CQ45" s="594"/>
      <c r="CR45" s="595">
        <v>799418</v>
      </c>
      <c r="CS45" s="627"/>
      <c r="CT45" s="627"/>
      <c r="CU45" s="627"/>
      <c r="CV45" s="627"/>
      <c r="CW45" s="627"/>
      <c r="CX45" s="627"/>
      <c r="CY45" s="628"/>
      <c r="CZ45" s="629">
        <v>11.2</v>
      </c>
      <c r="DA45" s="630"/>
      <c r="DB45" s="630"/>
      <c r="DC45" s="631"/>
      <c r="DD45" s="604">
        <v>40203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339</v>
      </c>
      <c r="CG46" s="593"/>
      <c r="CH46" s="593"/>
      <c r="CI46" s="593"/>
      <c r="CJ46" s="593"/>
      <c r="CK46" s="593"/>
      <c r="CL46" s="593"/>
      <c r="CM46" s="593"/>
      <c r="CN46" s="593"/>
      <c r="CO46" s="593"/>
      <c r="CP46" s="593"/>
      <c r="CQ46" s="594"/>
      <c r="CR46" s="595">
        <v>922780</v>
      </c>
      <c r="CS46" s="596"/>
      <c r="CT46" s="596"/>
      <c r="CU46" s="596"/>
      <c r="CV46" s="596"/>
      <c r="CW46" s="596"/>
      <c r="CX46" s="596"/>
      <c r="CY46" s="597"/>
      <c r="CZ46" s="629">
        <v>12.9</v>
      </c>
      <c r="DA46" s="678"/>
      <c r="DB46" s="678"/>
      <c r="DC46" s="679"/>
      <c r="DD46" s="604">
        <v>55507</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340</v>
      </c>
      <c r="CG47" s="593"/>
      <c r="CH47" s="593"/>
      <c r="CI47" s="593"/>
      <c r="CJ47" s="593"/>
      <c r="CK47" s="593"/>
      <c r="CL47" s="593"/>
      <c r="CM47" s="593"/>
      <c r="CN47" s="593"/>
      <c r="CO47" s="593"/>
      <c r="CP47" s="593"/>
      <c r="CQ47" s="594"/>
      <c r="CR47" s="595">
        <v>99292</v>
      </c>
      <c r="CS47" s="627"/>
      <c r="CT47" s="627"/>
      <c r="CU47" s="627"/>
      <c r="CV47" s="627"/>
      <c r="CW47" s="627"/>
      <c r="CX47" s="627"/>
      <c r="CY47" s="628"/>
      <c r="CZ47" s="629">
        <v>1.4</v>
      </c>
      <c r="DA47" s="630"/>
      <c r="DB47" s="630"/>
      <c r="DC47" s="631"/>
      <c r="DD47" s="604">
        <v>44085</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341</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342</v>
      </c>
      <c r="CE49" s="639"/>
      <c r="CF49" s="639"/>
      <c r="CG49" s="639"/>
      <c r="CH49" s="639"/>
      <c r="CI49" s="639"/>
      <c r="CJ49" s="639"/>
      <c r="CK49" s="639"/>
      <c r="CL49" s="639"/>
      <c r="CM49" s="639"/>
      <c r="CN49" s="639"/>
      <c r="CO49" s="639"/>
      <c r="CP49" s="639"/>
      <c r="CQ49" s="640"/>
      <c r="CR49" s="667">
        <v>7130959</v>
      </c>
      <c r="CS49" s="663"/>
      <c r="CT49" s="663"/>
      <c r="CU49" s="663"/>
      <c r="CV49" s="663"/>
      <c r="CW49" s="663"/>
      <c r="CX49" s="663"/>
      <c r="CY49" s="690"/>
      <c r="CZ49" s="691">
        <v>100</v>
      </c>
      <c r="DA49" s="692"/>
      <c r="DB49" s="692"/>
      <c r="DC49" s="693"/>
      <c r="DD49" s="694">
        <v>4403955</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8307</v>
      </c>
      <c r="R7" s="725"/>
      <c r="S7" s="725"/>
      <c r="T7" s="725"/>
      <c r="U7" s="725"/>
      <c r="V7" s="725">
        <v>7131</v>
      </c>
      <c r="W7" s="725"/>
      <c r="X7" s="725"/>
      <c r="Y7" s="725"/>
      <c r="Z7" s="725"/>
      <c r="AA7" s="725">
        <v>1176</v>
      </c>
      <c r="AB7" s="725"/>
      <c r="AC7" s="725"/>
      <c r="AD7" s="725"/>
      <c r="AE7" s="726"/>
      <c r="AF7" s="727">
        <v>412</v>
      </c>
      <c r="AG7" s="728"/>
      <c r="AH7" s="728"/>
      <c r="AI7" s="728"/>
      <c r="AJ7" s="729"/>
      <c r="AK7" s="764">
        <v>752</v>
      </c>
      <c r="AL7" s="765"/>
      <c r="AM7" s="765"/>
      <c r="AN7" s="765"/>
      <c r="AO7" s="765"/>
      <c r="AP7" s="765">
        <v>7280</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541</v>
      </c>
      <c r="BT7" s="769"/>
      <c r="BU7" s="769"/>
      <c r="BV7" s="769"/>
      <c r="BW7" s="769"/>
      <c r="BX7" s="769"/>
      <c r="BY7" s="769"/>
      <c r="BZ7" s="769"/>
      <c r="CA7" s="769"/>
      <c r="CB7" s="769"/>
      <c r="CC7" s="769"/>
      <c r="CD7" s="769"/>
      <c r="CE7" s="769"/>
      <c r="CF7" s="769"/>
      <c r="CG7" s="770"/>
      <c r="CH7" s="761">
        <v>35</v>
      </c>
      <c r="CI7" s="762"/>
      <c r="CJ7" s="762"/>
      <c r="CK7" s="762"/>
      <c r="CL7" s="763"/>
      <c r="CM7" s="761">
        <v>401</v>
      </c>
      <c r="CN7" s="762"/>
      <c r="CO7" s="762"/>
      <c r="CP7" s="762"/>
      <c r="CQ7" s="763"/>
      <c r="CR7" s="761">
        <v>189</v>
      </c>
      <c r="CS7" s="762"/>
      <c r="CT7" s="762"/>
      <c r="CU7" s="762"/>
      <c r="CV7" s="763"/>
      <c r="CW7" s="761">
        <v>3</v>
      </c>
      <c r="CX7" s="762"/>
      <c r="CY7" s="762"/>
      <c r="CZ7" s="762"/>
      <c r="DA7" s="763"/>
      <c r="DB7" s="761" t="s">
        <v>549</v>
      </c>
      <c r="DC7" s="762"/>
      <c r="DD7" s="762"/>
      <c r="DE7" s="762"/>
      <c r="DF7" s="763"/>
      <c r="DG7" s="761" t="s">
        <v>549</v>
      </c>
      <c r="DH7" s="762"/>
      <c r="DI7" s="762"/>
      <c r="DJ7" s="762"/>
      <c r="DK7" s="763"/>
      <c r="DL7" s="761">
        <v>276</v>
      </c>
      <c r="DM7" s="762"/>
      <c r="DN7" s="762"/>
      <c r="DO7" s="762"/>
      <c r="DP7" s="763"/>
      <c r="DQ7" s="761">
        <v>28</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542</v>
      </c>
      <c r="BT8" s="759"/>
      <c r="BU8" s="759"/>
      <c r="BV8" s="759"/>
      <c r="BW8" s="759"/>
      <c r="BX8" s="759"/>
      <c r="BY8" s="759"/>
      <c r="BZ8" s="759"/>
      <c r="CA8" s="759"/>
      <c r="CB8" s="759"/>
      <c r="CC8" s="759"/>
      <c r="CD8" s="759"/>
      <c r="CE8" s="759"/>
      <c r="CF8" s="759"/>
      <c r="CG8" s="760"/>
      <c r="CH8" s="771">
        <v>8</v>
      </c>
      <c r="CI8" s="772"/>
      <c r="CJ8" s="772"/>
      <c r="CK8" s="772"/>
      <c r="CL8" s="773"/>
      <c r="CM8" s="771">
        <v>259</v>
      </c>
      <c r="CN8" s="772"/>
      <c r="CO8" s="772"/>
      <c r="CP8" s="772"/>
      <c r="CQ8" s="773"/>
      <c r="CR8" s="771">
        <v>40</v>
      </c>
      <c r="CS8" s="772"/>
      <c r="CT8" s="772"/>
      <c r="CU8" s="772"/>
      <c r="CV8" s="773"/>
      <c r="CW8" s="771" t="s">
        <v>549</v>
      </c>
      <c r="CX8" s="772"/>
      <c r="CY8" s="772"/>
      <c r="CZ8" s="772"/>
      <c r="DA8" s="773"/>
      <c r="DB8" s="771" t="s">
        <v>549</v>
      </c>
      <c r="DC8" s="772"/>
      <c r="DD8" s="772"/>
      <c r="DE8" s="772"/>
      <c r="DF8" s="773"/>
      <c r="DG8" s="771" t="s">
        <v>549</v>
      </c>
      <c r="DH8" s="772"/>
      <c r="DI8" s="772"/>
      <c r="DJ8" s="772"/>
      <c r="DK8" s="773"/>
      <c r="DL8" s="771" t="s">
        <v>549</v>
      </c>
      <c r="DM8" s="772"/>
      <c r="DN8" s="772"/>
      <c r="DO8" s="772"/>
      <c r="DP8" s="773"/>
      <c r="DQ8" s="771" t="s">
        <v>531</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543</v>
      </c>
      <c r="BT9" s="759"/>
      <c r="BU9" s="759"/>
      <c r="BV9" s="759"/>
      <c r="BW9" s="759"/>
      <c r="BX9" s="759"/>
      <c r="BY9" s="759"/>
      <c r="BZ9" s="759"/>
      <c r="CA9" s="759"/>
      <c r="CB9" s="759"/>
      <c r="CC9" s="759"/>
      <c r="CD9" s="759"/>
      <c r="CE9" s="759"/>
      <c r="CF9" s="759"/>
      <c r="CG9" s="760"/>
      <c r="CH9" s="771">
        <v>6</v>
      </c>
      <c r="CI9" s="772"/>
      <c r="CJ9" s="772"/>
      <c r="CK9" s="772"/>
      <c r="CL9" s="773"/>
      <c r="CM9" s="771">
        <v>33</v>
      </c>
      <c r="CN9" s="772"/>
      <c r="CO9" s="772"/>
      <c r="CP9" s="772"/>
      <c r="CQ9" s="773"/>
      <c r="CR9" s="771">
        <v>20</v>
      </c>
      <c r="CS9" s="772"/>
      <c r="CT9" s="772"/>
      <c r="CU9" s="772"/>
      <c r="CV9" s="773"/>
      <c r="CW9" s="771">
        <v>2</v>
      </c>
      <c r="CX9" s="772"/>
      <c r="CY9" s="772"/>
      <c r="CZ9" s="772"/>
      <c r="DA9" s="773"/>
      <c r="DB9" s="771" t="s">
        <v>549</v>
      </c>
      <c r="DC9" s="772"/>
      <c r="DD9" s="772"/>
      <c r="DE9" s="772"/>
      <c r="DF9" s="773"/>
      <c r="DG9" s="771" t="s">
        <v>549</v>
      </c>
      <c r="DH9" s="772"/>
      <c r="DI9" s="772"/>
      <c r="DJ9" s="772"/>
      <c r="DK9" s="773"/>
      <c r="DL9" s="771" t="s">
        <v>549</v>
      </c>
      <c r="DM9" s="772"/>
      <c r="DN9" s="772"/>
      <c r="DO9" s="772"/>
      <c r="DP9" s="773"/>
      <c r="DQ9" s="771" t="s">
        <v>531</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544</v>
      </c>
      <c r="BT10" s="759"/>
      <c r="BU10" s="759"/>
      <c r="BV10" s="759"/>
      <c r="BW10" s="759"/>
      <c r="BX10" s="759"/>
      <c r="BY10" s="759"/>
      <c r="BZ10" s="759"/>
      <c r="CA10" s="759"/>
      <c r="CB10" s="759"/>
      <c r="CC10" s="759"/>
      <c r="CD10" s="759"/>
      <c r="CE10" s="759"/>
      <c r="CF10" s="759"/>
      <c r="CG10" s="760"/>
      <c r="CH10" s="771">
        <v>-1</v>
      </c>
      <c r="CI10" s="772"/>
      <c r="CJ10" s="772"/>
      <c r="CK10" s="772"/>
      <c r="CL10" s="773"/>
      <c r="CM10" s="771">
        <v>-170</v>
      </c>
      <c r="CN10" s="772"/>
      <c r="CO10" s="772"/>
      <c r="CP10" s="772"/>
      <c r="CQ10" s="773"/>
      <c r="CR10" s="771">
        <v>3</v>
      </c>
      <c r="CS10" s="772"/>
      <c r="CT10" s="772"/>
      <c r="CU10" s="772"/>
      <c r="CV10" s="773"/>
      <c r="CW10" s="771" t="s">
        <v>549</v>
      </c>
      <c r="CX10" s="772"/>
      <c r="CY10" s="772"/>
      <c r="CZ10" s="772"/>
      <c r="DA10" s="773"/>
      <c r="DB10" s="771" t="s">
        <v>549</v>
      </c>
      <c r="DC10" s="772"/>
      <c r="DD10" s="772"/>
      <c r="DE10" s="772"/>
      <c r="DF10" s="773"/>
      <c r="DG10" s="771" t="s">
        <v>549</v>
      </c>
      <c r="DH10" s="772"/>
      <c r="DI10" s="772"/>
      <c r="DJ10" s="772"/>
      <c r="DK10" s="773"/>
      <c r="DL10" s="771" t="s">
        <v>549</v>
      </c>
      <c r="DM10" s="772"/>
      <c r="DN10" s="772"/>
      <c r="DO10" s="772"/>
      <c r="DP10" s="773"/>
      <c r="DQ10" s="771" t="s">
        <v>531</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545</v>
      </c>
      <c r="BT11" s="759"/>
      <c r="BU11" s="759"/>
      <c r="BV11" s="759"/>
      <c r="BW11" s="759"/>
      <c r="BX11" s="759"/>
      <c r="BY11" s="759"/>
      <c r="BZ11" s="759"/>
      <c r="CA11" s="759"/>
      <c r="CB11" s="759"/>
      <c r="CC11" s="759"/>
      <c r="CD11" s="759"/>
      <c r="CE11" s="759"/>
      <c r="CF11" s="759"/>
      <c r="CG11" s="760"/>
      <c r="CH11" s="771">
        <v>4</v>
      </c>
      <c r="CI11" s="772"/>
      <c r="CJ11" s="772"/>
      <c r="CK11" s="772"/>
      <c r="CL11" s="773"/>
      <c r="CM11" s="771">
        <v>107</v>
      </c>
      <c r="CN11" s="772"/>
      <c r="CO11" s="772"/>
      <c r="CP11" s="772"/>
      <c r="CQ11" s="773"/>
      <c r="CR11" s="771">
        <v>27</v>
      </c>
      <c r="CS11" s="772"/>
      <c r="CT11" s="772"/>
      <c r="CU11" s="772"/>
      <c r="CV11" s="773"/>
      <c r="CW11" s="771">
        <v>1</v>
      </c>
      <c r="CX11" s="772"/>
      <c r="CY11" s="772"/>
      <c r="CZ11" s="772"/>
      <c r="DA11" s="773"/>
      <c r="DB11" s="771" t="s">
        <v>549</v>
      </c>
      <c r="DC11" s="772"/>
      <c r="DD11" s="772"/>
      <c r="DE11" s="772"/>
      <c r="DF11" s="773"/>
      <c r="DG11" s="771" t="s">
        <v>549</v>
      </c>
      <c r="DH11" s="772"/>
      <c r="DI11" s="772"/>
      <c r="DJ11" s="772"/>
      <c r="DK11" s="773"/>
      <c r="DL11" s="771">
        <v>100</v>
      </c>
      <c r="DM11" s="772"/>
      <c r="DN11" s="772"/>
      <c r="DO11" s="772"/>
      <c r="DP11" s="773"/>
      <c r="DQ11" s="771">
        <v>10</v>
      </c>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367</v>
      </c>
      <c r="B23" s="780" t="s">
        <v>368</v>
      </c>
      <c r="C23" s="781"/>
      <c r="D23" s="781"/>
      <c r="E23" s="781"/>
      <c r="F23" s="781"/>
      <c r="G23" s="781"/>
      <c r="H23" s="781"/>
      <c r="I23" s="781"/>
      <c r="J23" s="781"/>
      <c r="K23" s="781"/>
      <c r="L23" s="781"/>
      <c r="M23" s="781"/>
      <c r="N23" s="781"/>
      <c r="O23" s="781"/>
      <c r="P23" s="782"/>
      <c r="Q23" s="783">
        <v>8307</v>
      </c>
      <c r="R23" s="784"/>
      <c r="S23" s="784"/>
      <c r="T23" s="784"/>
      <c r="U23" s="784"/>
      <c r="V23" s="784">
        <v>7131</v>
      </c>
      <c r="W23" s="784"/>
      <c r="X23" s="784"/>
      <c r="Y23" s="784"/>
      <c r="Z23" s="784"/>
      <c r="AA23" s="784">
        <v>1176</v>
      </c>
      <c r="AB23" s="784"/>
      <c r="AC23" s="784"/>
      <c r="AD23" s="784"/>
      <c r="AE23" s="785"/>
      <c r="AF23" s="786">
        <v>412</v>
      </c>
      <c r="AG23" s="784"/>
      <c r="AH23" s="784"/>
      <c r="AI23" s="784"/>
      <c r="AJ23" s="787"/>
      <c r="AK23" s="788"/>
      <c r="AL23" s="789"/>
      <c r="AM23" s="789"/>
      <c r="AN23" s="789"/>
      <c r="AO23" s="789"/>
      <c r="AP23" s="784">
        <v>7280</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379</v>
      </c>
      <c r="C28" s="722"/>
      <c r="D28" s="722"/>
      <c r="E28" s="722"/>
      <c r="F28" s="722"/>
      <c r="G28" s="722"/>
      <c r="H28" s="722"/>
      <c r="I28" s="722"/>
      <c r="J28" s="722"/>
      <c r="K28" s="722"/>
      <c r="L28" s="722"/>
      <c r="M28" s="722"/>
      <c r="N28" s="722"/>
      <c r="O28" s="722"/>
      <c r="P28" s="723"/>
      <c r="Q28" s="812">
        <v>1198</v>
      </c>
      <c r="R28" s="813"/>
      <c r="S28" s="813"/>
      <c r="T28" s="813"/>
      <c r="U28" s="813"/>
      <c r="V28" s="813">
        <v>1159</v>
      </c>
      <c r="W28" s="813"/>
      <c r="X28" s="813"/>
      <c r="Y28" s="813"/>
      <c r="Z28" s="813"/>
      <c r="AA28" s="813">
        <v>39</v>
      </c>
      <c r="AB28" s="813"/>
      <c r="AC28" s="813"/>
      <c r="AD28" s="813"/>
      <c r="AE28" s="814"/>
      <c r="AF28" s="815">
        <v>39</v>
      </c>
      <c r="AG28" s="813"/>
      <c r="AH28" s="813"/>
      <c r="AI28" s="813"/>
      <c r="AJ28" s="816"/>
      <c r="AK28" s="817">
        <v>135</v>
      </c>
      <c r="AL28" s="808"/>
      <c r="AM28" s="808"/>
      <c r="AN28" s="808"/>
      <c r="AO28" s="808"/>
      <c r="AP28" s="808" t="s">
        <v>531</v>
      </c>
      <c r="AQ28" s="808"/>
      <c r="AR28" s="808"/>
      <c r="AS28" s="808"/>
      <c r="AT28" s="808"/>
      <c r="AU28" s="808" t="s">
        <v>531</v>
      </c>
      <c r="AV28" s="808"/>
      <c r="AW28" s="808"/>
      <c r="AX28" s="808"/>
      <c r="AY28" s="808"/>
      <c r="AZ28" s="809" t="s">
        <v>531</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380</v>
      </c>
      <c r="C29" s="746"/>
      <c r="D29" s="746"/>
      <c r="E29" s="746"/>
      <c r="F29" s="746"/>
      <c r="G29" s="746"/>
      <c r="H29" s="746"/>
      <c r="I29" s="746"/>
      <c r="J29" s="746"/>
      <c r="K29" s="746"/>
      <c r="L29" s="746"/>
      <c r="M29" s="746"/>
      <c r="N29" s="746"/>
      <c r="O29" s="746"/>
      <c r="P29" s="747"/>
      <c r="Q29" s="748">
        <v>72</v>
      </c>
      <c r="R29" s="749"/>
      <c r="S29" s="749"/>
      <c r="T29" s="749"/>
      <c r="U29" s="749"/>
      <c r="V29" s="749">
        <v>69</v>
      </c>
      <c r="W29" s="749"/>
      <c r="X29" s="749"/>
      <c r="Y29" s="749"/>
      <c r="Z29" s="749"/>
      <c r="AA29" s="749">
        <v>3</v>
      </c>
      <c r="AB29" s="749"/>
      <c r="AC29" s="749"/>
      <c r="AD29" s="749"/>
      <c r="AE29" s="750"/>
      <c r="AF29" s="751">
        <v>3</v>
      </c>
      <c r="AG29" s="752"/>
      <c r="AH29" s="752"/>
      <c r="AI29" s="752"/>
      <c r="AJ29" s="753"/>
      <c r="AK29" s="820">
        <v>33</v>
      </c>
      <c r="AL29" s="821"/>
      <c r="AM29" s="821"/>
      <c r="AN29" s="821"/>
      <c r="AO29" s="821"/>
      <c r="AP29" s="821" t="s">
        <v>532</v>
      </c>
      <c r="AQ29" s="821"/>
      <c r="AR29" s="821"/>
      <c r="AS29" s="821"/>
      <c r="AT29" s="821"/>
      <c r="AU29" s="821" t="s">
        <v>531</v>
      </c>
      <c r="AV29" s="821"/>
      <c r="AW29" s="821"/>
      <c r="AX29" s="821"/>
      <c r="AY29" s="821"/>
      <c r="AZ29" s="822" t="s">
        <v>531</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381</v>
      </c>
      <c r="C30" s="746"/>
      <c r="D30" s="746"/>
      <c r="E30" s="746"/>
      <c r="F30" s="746"/>
      <c r="G30" s="746"/>
      <c r="H30" s="746"/>
      <c r="I30" s="746"/>
      <c r="J30" s="746"/>
      <c r="K30" s="746"/>
      <c r="L30" s="746"/>
      <c r="M30" s="746"/>
      <c r="N30" s="746"/>
      <c r="O30" s="746"/>
      <c r="P30" s="747"/>
      <c r="Q30" s="748">
        <v>784</v>
      </c>
      <c r="R30" s="749"/>
      <c r="S30" s="749"/>
      <c r="T30" s="749"/>
      <c r="U30" s="749"/>
      <c r="V30" s="749">
        <v>67</v>
      </c>
      <c r="W30" s="749"/>
      <c r="X30" s="749"/>
      <c r="Y30" s="749"/>
      <c r="Z30" s="749"/>
      <c r="AA30" s="749">
        <v>717</v>
      </c>
      <c r="AB30" s="749"/>
      <c r="AC30" s="749"/>
      <c r="AD30" s="749"/>
      <c r="AE30" s="750"/>
      <c r="AF30" s="751">
        <v>717</v>
      </c>
      <c r="AG30" s="752"/>
      <c r="AH30" s="752"/>
      <c r="AI30" s="752"/>
      <c r="AJ30" s="753"/>
      <c r="AK30" s="820">
        <v>441</v>
      </c>
      <c r="AL30" s="821"/>
      <c r="AM30" s="821"/>
      <c r="AN30" s="821"/>
      <c r="AO30" s="821"/>
      <c r="AP30" s="821">
        <v>1517</v>
      </c>
      <c r="AQ30" s="821"/>
      <c r="AR30" s="821"/>
      <c r="AS30" s="821"/>
      <c r="AT30" s="821"/>
      <c r="AU30" s="821">
        <v>1456</v>
      </c>
      <c r="AV30" s="821"/>
      <c r="AW30" s="821"/>
      <c r="AX30" s="821"/>
      <c r="AY30" s="821"/>
      <c r="AZ30" s="822" t="s">
        <v>531</v>
      </c>
      <c r="BA30" s="822"/>
      <c r="BB30" s="822"/>
      <c r="BC30" s="822"/>
      <c r="BD30" s="822"/>
      <c r="BE30" s="818" t="s">
        <v>382</v>
      </c>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383</v>
      </c>
      <c r="C31" s="746"/>
      <c r="D31" s="746"/>
      <c r="E31" s="746"/>
      <c r="F31" s="746"/>
      <c r="G31" s="746"/>
      <c r="H31" s="746"/>
      <c r="I31" s="746"/>
      <c r="J31" s="746"/>
      <c r="K31" s="746"/>
      <c r="L31" s="746"/>
      <c r="M31" s="746"/>
      <c r="N31" s="746"/>
      <c r="O31" s="746"/>
      <c r="P31" s="747"/>
      <c r="Q31" s="748">
        <v>508</v>
      </c>
      <c r="R31" s="749"/>
      <c r="S31" s="749"/>
      <c r="T31" s="749"/>
      <c r="U31" s="749"/>
      <c r="V31" s="749">
        <v>487</v>
      </c>
      <c r="W31" s="749"/>
      <c r="X31" s="749"/>
      <c r="Y31" s="749"/>
      <c r="Z31" s="749"/>
      <c r="AA31" s="749">
        <v>21</v>
      </c>
      <c r="AB31" s="749"/>
      <c r="AC31" s="749"/>
      <c r="AD31" s="749"/>
      <c r="AE31" s="750"/>
      <c r="AF31" s="751">
        <v>21</v>
      </c>
      <c r="AG31" s="752"/>
      <c r="AH31" s="752"/>
      <c r="AI31" s="752"/>
      <c r="AJ31" s="753"/>
      <c r="AK31" s="820">
        <v>42</v>
      </c>
      <c r="AL31" s="821"/>
      <c r="AM31" s="821"/>
      <c r="AN31" s="821"/>
      <c r="AO31" s="821"/>
      <c r="AP31" s="821">
        <v>1331</v>
      </c>
      <c r="AQ31" s="821"/>
      <c r="AR31" s="821"/>
      <c r="AS31" s="821"/>
      <c r="AT31" s="821"/>
      <c r="AU31" s="821">
        <v>665</v>
      </c>
      <c r="AV31" s="821"/>
      <c r="AW31" s="821"/>
      <c r="AX31" s="821"/>
      <c r="AY31" s="821"/>
      <c r="AZ31" s="822" t="s">
        <v>531</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215</v>
      </c>
      <c r="R32" s="749"/>
      <c r="S32" s="749"/>
      <c r="T32" s="749"/>
      <c r="U32" s="749"/>
      <c r="V32" s="749">
        <v>206</v>
      </c>
      <c r="W32" s="749"/>
      <c r="X32" s="749"/>
      <c r="Y32" s="749"/>
      <c r="Z32" s="749"/>
      <c r="AA32" s="749">
        <v>9</v>
      </c>
      <c r="AB32" s="749"/>
      <c r="AC32" s="749"/>
      <c r="AD32" s="749"/>
      <c r="AE32" s="750"/>
      <c r="AF32" s="751">
        <v>9</v>
      </c>
      <c r="AG32" s="752"/>
      <c r="AH32" s="752"/>
      <c r="AI32" s="752"/>
      <c r="AJ32" s="753"/>
      <c r="AK32" s="820">
        <v>96</v>
      </c>
      <c r="AL32" s="821"/>
      <c r="AM32" s="821"/>
      <c r="AN32" s="821"/>
      <c r="AO32" s="821"/>
      <c r="AP32" s="821">
        <v>1047</v>
      </c>
      <c r="AQ32" s="821"/>
      <c r="AR32" s="821"/>
      <c r="AS32" s="821"/>
      <c r="AT32" s="821"/>
      <c r="AU32" s="821">
        <v>764</v>
      </c>
      <c r="AV32" s="821"/>
      <c r="AW32" s="821"/>
      <c r="AX32" s="821"/>
      <c r="AY32" s="821"/>
      <c r="AZ32" s="822" t="s">
        <v>531</v>
      </c>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386</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367</v>
      </c>
      <c r="B63" s="780" t="s">
        <v>387</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790</v>
      </c>
      <c r="AG63" s="832"/>
      <c r="AH63" s="832"/>
      <c r="AI63" s="832"/>
      <c r="AJ63" s="833"/>
      <c r="AK63" s="834"/>
      <c r="AL63" s="829"/>
      <c r="AM63" s="829"/>
      <c r="AN63" s="829"/>
      <c r="AO63" s="829"/>
      <c r="AP63" s="832">
        <v>3895</v>
      </c>
      <c r="AQ63" s="832"/>
      <c r="AR63" s="832"/>
      <c r="AS63" s="832"/>
      <c r="AT63" s="832"/>
      <c r="AU63" s="832">
        <v>2885</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389</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390</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533</v>
      </c>
      <c r="C68" s="860"/>
      <c r="D68" s="860"/>
      <c r="E68" s="860"/>
      <c r="F68" s="860"/>
      <c r="G68" s="860"/>
      <c r="H68" s="860"/>
      <c r="I68" s="860"/>
      <c r="J68" s="860"/>
      <c r="K68" s="860"/>
      <c r="L68" s="860"/>
      <c r="M68" s="860"/>
      <c r="N68" s="860"/>
      <c r="O68" s="860"/>
      <c r="P68" s="861"/>
      <c r="Q68" s="862">
        <v>10962</v>
      </c>
      <c r="R68" s="856"/>
      <c r="S68" s="856"/>
      <c r="T68" s="856"/>
      <c r="U68" s="856"/>
      <c r="V68" s="856">
        <v>10832</v>
      </c>
      <c r="W68" s="856"/>
      <c r="X68" s="856"/>
      <c r="Y68" s="856"/>
      <c r="Z68" s="856"/>
      <c r="AA68" s="856">
        <v>130</v>
      </c>
      <c r="AB68" s="856"/>
      <c r="AC68" s="856"/>
      <c r="AD68" s="856"/>
      <c r="AE68" s="856"/>
      <c r="AF68" s="856">
        <v>130</v>
      </c>
      <c r="AG68" s="856"/>
      <c r="AH68" s="856"/>
      <c r="AI68" s="856"/>
      <c r="AJ68" s="856"/>
      <c r="AK68" s="856">
        <v>71</v>
      </c>
      <c r="AL68" s="856"/>
      <c r="AM68" s="856"/>
      <c r="AN68" s="856"/>
      <c r="AO68" s="856"/>
      <c r="AP68" s="856" t="s">
        <v>546</v>
      </c>
      <c r="AQ68" s="856"/>
      <c r="AR68" s="856"/>
      <c r="AS68" s="856"/>
      <c r="AT68" s="856"/>
      <c r="AU68" s="856" t="s">
        <v>531</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534</v>
      </c>
      <c r="C69" s="864"/>
      <c r="D69" s="864"/>
      <c r="E69" s="864"/>
      <c r="F69" s="864"/>
      <c r="G69" s="864"/>
      <c r="H69" s="864"/>
      <c r="I69" s="864"/>
      <c r="J69" s="864"/>
      <c r="K69" s="864"/>
      <c r="L69" s="864"/>
      <c r="M69" s="864"/>
      <c r="N69" s="864"/>
      <c r="O69" s="864"/>
      <c r="P69" s="865"/>
      <c r="Q69" s="866">
        <v>121</v>
      </c>
      <c r="R69" s="821"/>
      <c r="S69" s="821"/>
      <c r="T69" s="821"/>
      <c r="U69" s="821"/>
      <c r="V69" s="821">
        <v>107</v>
      </c>
      <c r="W69" s="821"/>
      <c r="X69" s="821"/>
      <c r="Y69" s="821"/>
      <c r="Z69" s="821"/>
      <c r="AA69" s="821">
        <v>14</v>
      </c>
      <c r="AB69" s="821"/>
      <c r="AC69" s="821"/>
      <c r="AD69" s="821"/>
      <c r="AE69" s="821"/>
      <c r="AF69" s="821">
        <v>14</v>
      </c>
      <c r="AG69" s="821"/>
      <c r="AH69" s="821"/>
      <c r="AI69" s="821"/>
      <c r="AJ69" s="821"/>
      <c r="AK69" s="821">
        <v>15</v>
      </c>
      <c r="AL69" s="821"/>
      <c r="AM69" s="821"/>
      <c r="AN69" s="821"/>
      <c r="AO69" s="821"/>
      <c r="AP69" s="821" t="s">
        <v>547</v>
      </c>
      <c r="AQ69" s="821"/>
      <c r="AR69" s="821"/>
      <c r="AS69" s="821"/>
      <c r="AT69" s="821"/>
      <c r="AU69" s="821" t="s">
        <v>531</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535</v>
      </c>
      <c r="C70" s="864"/>
      <c r="D70" s="864"/>
      <c r="E70" s="864"/>
      <c r="F70" s="864"/>
      <c r="G70" s="864"/>
      <c r="H70" s="864"/>
      <c r="I70" s="864"/>
      <c r="J70" s="864"/>
      <c r="K70" s="864"/>
      <c r="L70" s="864"/>
      <c r="M70" s="864"/>
      <c r="N70" s="864"/>
      <c r="O70" s="864"/>
      <c r="P70" s="865"/>
      <c r="Q70" s="866">
        <v>459</v>
      </c>
      <c r="R70" s="821"/>
      <c r="S70" s="821"/>
      <c r="T70" s="821"/>
      <c r="U70" s="821"/>
      <c r="V70" s="821">
        <v>434</v>
      </c>
      <c r="W70" s="821"/>
      <c r="X70" s="821"/>
      <c r="Y70" s="821"/>
      <c r="Z70" s="821"/>
      <c r="AA70" s="821">
        <v>25</v>
      </c>
      <c r="AB70" s="821"/>
      <c r="AC70" s="821"/>
      <c r="AD70" s="821"/>
      <c r="AE70" s="821"/>
      <c r="AF70" s="821">
        <v>25</v>
      </c>
      <c r="AG70" s="821"/>
      <c r="AH70" s="821"/>
      <c r="AI70" s="821"/>
      <c r="AJ70" s="821"/>
      <c r="AK70" s="821" t="s">
        <v>531</v>
      </c>
      <c r="AL70" s="821"/>
      <c r="AM70" s="821"/>
      <c r="AN70" s="821"/>
      <c r="AO70" s="821"/>
      <c r="AP70" s="821" t="s">
        <v>531</v>
      </c>
      <c r="AQ70" s="821"/>
      <c r="AR70" s="821"/>
      <c r="AS70" s="821"/>
      <c r="AT70" s="821"/>
      <c r="AU70" s="821" t="s">
        <v>531</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536</v>
      </c>
      <c r="C71" s="864"/>
      <c r="D71" s="864"/>
      <c r="E71" s="864"/>
      <c r="F71" s="864"/>
      <c r="G71" s="864"/>
      <c r="H71" s="864"/>
      <c r="I71" s="864"/>
      <c r="J71" s="864"/>
      <c r="K71" s="864"/>
      <c r="L71" s="864"/>
      <c r="M71" s="864"/>
      <c r="N71" s="864"/>
      <c r="O71" s="864"/>
      <c r="P71" s="865"/>
      <c r="Q71" s="866">
        <v>6390</v>
      </c>
      <c r="R71" s="821"/>
      <c r="S71" s="821"/>
      <c r="T71" s="821"/>
      <c r="U71" s="821"/>
      <c r="V71" s="821">
        <v>6278</v>
      </c>
      <c r="W71" s="821"/>
      <c r="X71" s="821"/>
      <c r="Y71" s="821"/>
      <c r="Z71" s="821"/>
      <c r="AA71" s="821">
        <v>112</v>
      </c>
      <c r="AB71" s="821"/>
      <c r="AC71" s="821"/>
      <c r="AD71" s="821"/>
      <c r="AE71" s="821"/>
      <c r="AF71" s="821">
        <v>112</v>
      </c>
      <c r="AG71" s="821"/>
      <c r="AH71" s="821"/>
      <c r="AI71" s="821"/>
      <c r="AJ71" s="821"/>
      <c r="AK71" s="821" t="s">
        <v>531</v>
      </c>
      <c r="AL71" s="821"/>
      <c r="AM71" s="821"/>
      <c r="AN71" s="821"/>
      <c r="AO71" s="821"/>
      <c r="AP71" s="821" t="s">
        <v>531</v>
      </c>
      <c r="AQ71" s="821"/>
      <c r="AR71" s="821"/>
      <c r="AS71" s="821"/>
      <c r="AT71" s="821"/>
      <c r="AU71" s="821" t="s">
        <v>531</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537</v>
      </c>
      <c r="C72" s="864"/>
      <c r="D72" s="864"/>
      <c r="E72" s="864"/>
      <c r="F72" s="864"/>
      <c r="G72" s="864"/>
      <c r="H72" s="864"/>
      <c r="I72" s="864"/>
      <c r="J72" s="864"/>
      <c r="K72" s="864"/>
      <c r="L72" s="864"/>
      <c r="M72" s="864"/>
      <c r="N72" s="864"/>
      <c r="O72" s="864"/>
      <c r="P72" s="865"/>
      <c r="Q72" s="866">
        <v>6625</v>
      </c>
      <c r="R72" s="821"/>
      <c r="S72" s="821"/>
      <c r="T72" s="821"/>
      <c r="U72" s="821"/>
      <c r="V72" s="821">
        <v>6561</v>
      </c>
      <c r="W72" s="821"/>
      <c r="X72" s="821"/>
      <c r="Y72" s="821"/>
      <c r="Z72" s="821"/>
      <c r="AA72" s="821">
        <v>64</v>
      </c>
      <c r="AB72" s="821"/>
      <c r="AC72" s="821"/>
      <c r="AD72" s="821"/>
      <c r="AE72" s="821"/>
      <c r="AF72" s="821">
        <v>64</v>
      </c>
      <c r="AG72" s="821"/>
      <c r="AH72" s="821"/>
      <c r="AI72" s="821"/>
      <c r="AJ72" s="821"/>
      <c r="AK72" s="821" t="s">
        <v>531</v>
      </c>
      <c r="AL72" s="821"/>
      <c r="AM72" s="821"/>
      <c r="AN72" s="821"/>
      <c r="AO72" s="821"/>
      <c r="AP72" s="821">
        <v>4371</v>
      </c>
      <c r="AQ72" s="821"/>
      <c r="AR72" s="821"/>
      <c r="AS72" s="821"/>
      <c r="AT72" s="821"/>
      <c r="AU72" s="821">
        <v>480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538</v>
      </c>
      <c r="C73" s="864"/>
      <c r="D73" s="864"/>
      <c r="E73" s="864"/>
      <c r="F73" s="864"/>
      <c r="G73" s="864"/>
      <c r="H73" s="864"/>
      <c r="I73" s="864"/>
      <c r="J73" s="864"/>
      <c r="K73" s="864"/>
      <c r="L73" s="864"/>
      <c r="M73" s="864"/>
      <c r="N73" s="864"/>
      <c r="O73" s="864"/>
      <c r="P73" s="865"/>
      <c r="Q73" s="866">
        <v>50</v>
      </c>
      <c r="R73" s="821"/>
      <c r="S73" s="821"/>
      <c r="T73" s="821"/>
      <c r="U73" s="821"/>
      <c r="V73" s="821">
        <v>45</v>
      </c>
      <c r="W73" s="821"/>
      <c r="X73" s="821"/>
      <c r="Y73" s="821"/>
      <c r="Z73" s="821"/>
      <c r="AA73" s="821">
        <v>5</v>
      </c>
      <c r="AB73" s="821"/>
      <c r="AC73" s="821"/>
      <c r="AD73" s="821"/>
      <c r="AE73" s="821"/>
      <c r="AF73" s="821">
        <v>5</v>
      </c>
      <c r="AG73" s="821"/>
      <c r="AH73" s="821"/>
      <c r="AI73" s="821"/>
      <c r="AJ73" s="821"/>
      <c r="AK73" s="821">
        <v>1</v>
      </c>
      <c r="AL73" s="821"/>
      <c r="AM73" s="821"/>
      <c r="AN73" s="821"/>
      <c r="AO73" s="821"/>
      <c r="AP73" s="821" t="s">
        <v>549</v>
      </c>
      <c r="AQ73" s="821"/>
      <c r="AR73" s="821"/>
      <c r="AS73" s="821"/>
      <c r="AT73" s="821"/>
      <c r="AU73" s="821" t="s">
        <v>549</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539</v>
      </c>
      <c r="C74" s="864"/>
      <c r="D74" s="864"/>
      <c r="E74" s="864"/>
      <c r="F74" s="864"/>
      <c r="G74" s="864"/>
      <c r="H74" s="864"/>
      <c r="I74" s="864"/>
      <c r="J74" s="864"/>
      <c r="K74" s="864"/>
      <c r="L74" s="864"/>
      <c r="M74" s="864"/>
      <c r="N74" s="864"/>
      <c r="O74" s="864"/>
      <c r="P74" s="865"/>
      <c r="Q74" s="866">
        <v>195</v>
      </c>
      <c r="R74" s="821"/>
      <c r="S74" s="821"/>
      <c r="T74" s="821"/>
      <c r="U74" s="821"/>
      <c r="V74" s="821">
        <v>190</v>
      </c>
      <c r="W74" s="821"/>
      <c r="X74" s="821"/>
      <c r="Y74" s="821"/>
      <c r="Z74" s="821"/>
      <c r="AA74" s="821">
        <v>5</v>
      </c>
      <c r="AB74" s="821"/>
      <c r="AC74" s="821"/>
      <c r="AD74" s="821"/>
      <c r="AE74" s="821"/>
      <c r="AF74" s="821">
        <v>5</v>
      </c>
      <c r="AG74" s="821"/>
      <c r="AH74" s="821"/>
      <c r="AI74" s="821"/>
      <c r="AJ74" s="821"/>
      <c r="AK74" s="821" t="s">
        <v>549</v>
      </c>
      <c r="AL74" s="821"/>
      <c r="AM74" s="821"/>
      <c r="AN74" s="821"/>
      <c r="AO74" s="821"/>
      <c r="AP74" s="821" t="s">
        <v>548</v>
      </c>
      <c r="AQ74" s="821"/>
      <c r="AR74" s="821"/>
      <c r="AS74" s="821"/>
      <c r="AT74" s="821"/>
      <c r="AU74" s="821" t="s">
        <v>548</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540</v>
      </c>
      <c r="C75" s="864"/>
      <c r="D75" s="864"/>
      <c r="E75" s="864"/>
      <c r="F75" s="864"/>
      <c r="G75" s="864"/>
      <c r="H75" s="864"/>
      <c r="I75" s="864"/>
      <c r="J75" s="864"/>
      <c r="K75" s="864"/>
      <c r="L75" s="864"/>
      <c r="M75" s="864"/>
      <c r="N75" s="864"/>
      <c r="O75" s="864"/>
      <c r="P75" s="865"/>
      <c r="Q75" s="869">
        <v>159661</v>
      </c>
      <c r="R75" s="870"/>
      <c r="S75" s="870"/>
      <c r="T75" s="870"/>
      <c r="U75" s="820"/>
      <c r="V75" s="871">
        <v>154071</v>
      </c>
      <c r="W75" s="870"/>
      <c r="X75" s="870"/>
      <c r="Y75" s="870"/>
      <c r="Z75" s="820"/>
      <c r="AA75" s="871">
        <v>5590</v>
      </c>
      <c r="AB75" s="870"/>
      <c r="AC75" s="870"/>
      <c r="AD75" s="870"/>
      <c r="AE75" s="820"/>
      <c r="AF75" s="871">
        <v>5590</v>
      </c>
      <c r="AG75" s="870"/>
      <c r="AH75" s="870"/>
      <c r="AI75" s="870"/>
      <c r="AJ75" s="820"/>
      <c r="AK75" s="871">
        <v>5</v>
      </c>
      <c r="AL75" s="870"/>
      <c r="AM75" s="870"/>
      <c r="AN75" s="870"/>
      <c r="AO75" s="820"/>
      <c r="AP75" s="871" t="s">
        <v>549</v>
      </c>
      <c r="AQ75" s="870"/>
      <c r="AR75" s="870"/>
      <c r="AS75" s="870"/>
      <c r="AT75" s="820"/>
      <c r="AU75" s="871" t="s">
        <v>549</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367</v>
      </c>
      <c r="B88" s="780" t="s">
        <v>391</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5945</v>
      </c>
      <c r="AG88" s="832"/>
      <c r="AH88" s="832"/>
      <c r="AI88" s="832"/>
      <c r="AJ88" s="832"/>
      <c r="AK88" s="829"/>
      <c r="AL88" s="829"/>
      <c r="AM88" s="829"/>
      <c r="AN88" s="829"/>
      <c r="AO88" s="829"/>
      <c r="AP88" s="832">
        <v>4371</v>
      </c>
      <c r="AQ88" s="832"/>
      <c r="AR88" s="832"/>
      <c r="AS88" s="832"/>
      <c r="AT88" s="832"/>
      <c r="AU88" s="832">
        <v>480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392</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279</v>
      </c>
      <c r="CS102" s="840"/>
      <c r="CT102" s="840"/>
      <c r="CU102" s="840"/>
      <c r="CV102" s="883"/>
      <c r="CW102" s="882">
        <v>6</v>
      </c>
      <c r="CX102" s="840"/>
      <c r="CY102" s="840"/>
      <c r="CZ102" s="840"/>
      <c r="DA102" s="883"/>
      <c r="DB102" s="882" t="s">
        <v>550</v>
      </c>
      <c r="DC102" s="840"/>
      <c r="DD102" s="840"/>
      <c r="DE102" s="840"/>
      <c r="DF102" s="883"/>
      <c r="DG102" s="882" t="s">
        <v>550</v>
      </c>
      <c r="DH102" s="840"/>
      <c r="DI102" s="840"/>
      <c r="DJ102" s="840"/>
      <c r="DK102" s="883"/>
      <c r="DL102" s="882">
        <v>376</v>
      </c>
      <c r="DM102" s="840"/>
      <c r="DN102" s="840"/>
      <c r="DO102" s="840"/>
      <c r="DP102" s="883"/>
      <c r="DQ102" s="882">
        <v>38</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399</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400</v>
      </c>
      <c r="AB109" s="885"/>
      <c r="AC109" s="885"/>
      <c r="AD109" s="885"/>
      <c r="AE109" s="886"/>
      <c r="AF109" s="884" t="s">
        <v>287</v>
      </c>
      <c r="AG109" s="885"/>
      <c r="AH109" s="885"/>
      <c r="AI109" s="885"/>
      <c r="AJ109" s="886"/>
      <c r="AK109" s="884" t="s">
        <v>286</v>
      </c>
      <c r="AL109" s="885"/>
      <c r="AM109" s="885"/>
      <c r="AN109" s="885"/>
      <c r="AO109" s="886"/>
      <c r="AP109" s="884" t="s">
        <v>401</v>
      </c>
      <c r="AQ109" s="885"/>
      <c r="AR109" s="885"/>
      <c r="AS109" s="885"/>
      <c r="AT109" s="887"/>
      <c r="AU109" s="904" t="s">
        <v>399</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400</v>
      </c>
      <c r="BR109" s="885"/>
      <c r="BS109" s="885"/>
      <c r="BT109" s="885"/>
      <c r="BU109" s="886"/>
      <c r="BV109" s="884" t="s">
        <v>287</v>
      </c>
      <c r="BW109" s="885"/>
      <c r="BX109" s="885"/>
      <c r="BY109" s="885"/>
      <c r="BZ109" s="886"/>
      <c r="CA109" s="884" t="s">
        <v>286</v>
      </c>
      <c r="CB109" s="885"/>
      <c r="CC109" s="885"/>
      <c r="CD109" s="885"/>
      <c r="CE109" s="886"/>
      <c r="CF109" s="905" t="s">
        <v>401</v>
      </c>
      <c r="CG109" s="905"/>
      <c r="CH109" s="905"/>
      <c r="CI109" s="905"/>
      <c r="CJ109" s="905"/>
      <c r="CK109" s="884" t="s">
        <v>402</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400</v>
      </c>
      <c r="DH109" s="885"/>
      <c r="DI109" s="885"/>
      <c r="DJ109" s="885"/>
      <c r="DK109" s="886"/>
      <c r="DL109" s="884" t="s">
        <v>287</v>
      </c>
      <c r="DM109" s="885"/>
      <c r="DN109" s="885"/>
      <c r="DO109" s="885"/>
      <c r="DP109" s="886"/>
      <c r="DQ109" s="884" t="s">
        <v>286</v>
      </c>
      <c r="DR109" s="885"/>
      <c r="DS109" s="885"/>
      <c r="DT109" s="885"/>
      <c r="DU109" s="886"/>
      <c r="DV109" s="884" t="s">
        <v>401</v>
      </c>
      <c r="DW109" s="885"/>
      <c r="DX109" s="885"/>
      <c r="DY109" s="885"/>
      <c r="DZ109" s="887"/>
    </row>
    <row r="110" spans="1:131" s="199" customFormat="1" ht="26.25" customHeight="1" x14ac:dyDescent="0.15">
      <c r="A110" s="888" t="s">
        <v>403</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643728</v>
      </c>
      <c r="AB110" s="892"/>
      <c r="AC110" s="892"/>
      <c r="AD110" s="892"/>
      <c r="AE110" s="893"/>
      <c r="AF110" s="894">
        <v>628391</v>
      </c>
      <c r="AG110" s="892"/>
      <c r="AH110" s="892"/>
      <c r="AI110" s="892"/>
      <c r="AJ110" s="893"/>
      <c r="AK110" s="894">
        <v>587038</v>
      </c>
      <c r="AL110" s="892"/>
      <c r="AM110" s="892"/>
      <c r="AN110" s="892"/>
      <c r="AO110" s="893"/>
      <c r="AP110" s="895">
        <v>18.100000000000001</v>
      </c>
      <c r="AQ110" s="896"/>
      <c r="AR110" s="896"/>
      <c r="AS110" s="896"/>
      <c r="AT110" s="897"/>
      <c r="AU110" s="898" t="s">
        <v>60</v>
      </c>
      <c r="AV110" s="899"/>
      <c r="AW110" s="899"/>
      <c r="AX110" s="899"/>
      <c r="AY110" s="899"/>
      <c r="AZ110" s="940" t="s">
        <v>404</v>
      </c>
      <c r="BA110" s="889"/>
      <c r="BB110" s="889"/>
      <c r="BC110" s="889"/>
      <c r="BD110" s="889"/>
      <c r="BE110" s="889"/>
      <c r="BF110" s="889"/>
      <c r="BG110" s="889"/>
      <c r="BH110" s="889"/>
      <c r="BI110" s="889"/>
      <c r="BJ110" s="889"/>
      <c r="BK110" s="889"/>
      <c r="BL110" s="889"/>
      <c r="BM110" s="889"/>
      <c r="BN110" s="889"/>
      <c r="BO110" s="889"/>
      <c r="BP110" s="890"/>
      <c r="BQ110" s="926">
        <v>5610680</v>
      </c>
      <c r="BR110" s="927"/>
      <c r="BS110" s="927"/>
      <c r="BT110" s="927"/>
      <c r="BU110" s="927"/>
      <c r="BV110" s="927">
        <v>6268011</v>
      </c>
      <c r="BW110" s="927"/>
      <c r="BX110" s="927"/>
      <c r="BY110" s="927"/>
      <c r="BZ110" s="927"/>
      <c r="CA110" s="927">
        <v>7279910</v>
      </c>
      <c r="CB110" s="927"/>
      <c r="CC110" s="927"/>
      <c r="CD110" s="927"/>
      <c r="CE110" s="927"/>
      <c r="CF110" s="941">
        <v>224.8</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408</v>
      </c>
      <c r="BA111" s="950"/>
      <c r="BB111" s="950"/>
      <c r="BC111" s="950"/>
      <c r="BD111" s="950"/>
      <c r="BE111" s="950"/>
      <c r="BF111" s="950"/>
      <c r="BG111" s="950"/>
      <c r="BH111" s="950"/>
      <c r="BI111" s="950"/>
      <c r="BJ111" s="950"/>
      <c r="BK111" s="950"/>
      <c r="BL111" s="950"/>
      <c r="BM111" s="950"/>
      <c r="BN111" s="950"/>
      <c r="BO111" s="950"/>
      <c r="BP111" s="951"/>
      <c r="BQ111" s="919">
        <v>49784</v>
      </c>
      <c r="BR111" s="920"/>
      <c r="BS111" s="920"/>
      <c r="BT111" s="920"/>
      <c r="BU111" s="920"/>
      <c r="BV111" s="920">
        <v>44193</v>
      </c>
      <c r="BW111" s="920"/>
      <c r="BX111" s="920"/>
      <c r="BY111" s="920"/>
      <c r="BZ111" s="920"/>
      <c r="CA111" s="920">
        <v>38804</v>
      </c>
      <c r="CB111" s="920"/>
      <c r="CC111" s="920"/>
      <c r="CD111" s="920"/>
      <c r="CE111" s="920"/>
      <c r="CF111" s="914">
        <v>1.2</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1617182</v>
      </c>
      <c r="BR112" s="920"/>
      <c r="BS112" s="920"/>
      <c r="BT112" s="920"/>
      <c r="BU112" s="920"/>
      <c r="BV112" s="920">
        <v>2192176</v>
      </c>
      <c r="BW112" s="920"/>
      <c r="BX112" s="920"/>
      <c r="BY112" s="920"/>
      <c r="BZ112" s="920"/>
      <c r="CA112" s="920">
        <v>2885832</v>
      </c>
      <c r="CB112" s="920"/>
      <c r="CC112" s="920"/>
      <c r="CD112" s="920"/>
      <c r="CE112" s="920"/>
      <c r="CF112" s="914">
        <v>89.1</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135684</v>
      </c>
      <c r="AB113" s="934"/>
      <c r="AC113" s="934"/>
      <c r="AD113" s="934"/>
      <c r="AE113" s="935"/>
      <c r="AF113" s="936">
        <v>155294</v>
      </c>
      <c r="AG113" s="934"/>
      <c r="AH113" s="934"/>
      <c r="AI113" s="934"/>
      <c r="AJ113" s="935"/>
      <c r="AK113" s="936">
        <v>157946</v>
      </c>
      <c r="AL113" s="934"/>
      <c r="AM113" s="934"/>
      <c r="AN113" s="934"/>
      <c r="AO113" s="935"/>
      <c r="AP113" s="937">
        <v>4.9000000000000004</v>
      </c>
      <c r="AQ113" s="938"/>
      <c r="AR113" s="938"/>
      <c r="AS113" s="938"/>
      <c r="AT113" s="939"/>
      <c r="AU113" s="900"/>
      <c r="AV113" s="901"/>
      <c r="AW113" s="901"/>
      <c r="AX113" s="901"/>
      <c r="AY113" s="901"/>
      <c r="AZ113" s="949" t="s">
        <v>415</v>
      </c>
      <c r="BA113" s="950"/>
      <c r="BB113" s="950"/>
      <c r="BC113" s="950"/>
      <c r="BD113" s="950"/>
      <c r="BE113" s="950"/>
      <c r="BF113" s="950"/>
      <c r="BG113" s="950"/>
      <c r="BH113" s="950"/>
      <c r="BI113" s="950"/>
      <c r="BJ113" s="950"/>
      <c r="BK113" s="950"/>
      <c r="BL113" s="950"/>
      <c r="BM113" s="950"/>
      <c r="BN113" s="950"/>
      <c r="BO113" s="950"/>
      <c r="BP113" s="951"/>
      <c r="BQ113" s="919">
        <v>35822</v>
      </c>
      <c r="BR113" s="920"/>
      <c r="BS113" s="920"/>
      <c r="BT113" s="920"/>
      <c r="BU113" s="920"/>
      <c r="BV113" s="920">
        <v>413582</v>
      </c>
      <c r="BW113" s="920"/>
      <c r="BX113" s="920"/>
      <c r="BY113" s="920"/>
      <c r="BZ113" s="920"/>
      <c r="CA113" s="920">
        <v>464417</v>
      </c>
      <c r="CB113" s="920"/>
      <c r="CC113" s="920"/>
      <c r="CD113" s="920"/>
      <c r="CE113" s="920"/>
      <c r="CF113" s="914">
        <v>14.3</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229</v>
      </c>
      <c r="AB114" s="959"/>
      <c r="AC114" s="959"/>
      <c r="AD114" s="959"/>
      <c r="AE114" s="960"/>
      <c r="AF114" s="961">
        <v>742</v>
      </c>
      <c r="AG114" s="959"/>
      <c r="AH114" s="959"/>
      <c r="AI114" s="959"/>
      <c r="AJ114" s="960"/>
      <c r="AK114" s="961">
        <v>742</v>
      </c>
      <c r="AL114" s="959"/>
      <c r="AM114" s="959"/>
      <c r="AN114" s="959"/>
      <c r="AO114" s="960"/>
      <c r="AP114" s="962">
        <v>0</v>
      </c>
      <c r="AQ114" s="963"/>
      <c r="AR114" s="963"/>
      <c r="AS114" s="963"/>
      <c r="AT114" s="964"/>
      <c r="AU114" s="900"/>
      <c r="AV114" s="901"/>
      <c r="AW114" s="901"/>
      <c r="AX114" s="901"/>
      <c r="AY114" s="901"/>
      <c r="AZ114" s="949" t="s">
        <v>418</v>
      </c>
      <c r="BA114" s="950"/>
      <c r="BB114" s="950"/>
      <c r="BC114" s="950"/>
      <c r="BD114" s="950"/>
      <c r="BE114" s="950"/>
      <c r="BF114" s="950"/>
      <c r="BG114" s="950"/>
      <c r="BH114" s="950"/>
      <c r="BI114" s="950"/>
      <c r="BJ114" s="950"/>
      <c r="BK114" s="950"/>
      <c r="BL114" s="950"/>
      <c r="BM114" s="950"/>
      <c r="BN114" s="950"/>
      <c r="BO114" s="950"/>
      <c r="BP114" s="951"/>
      <c r="BQ114" s="919">
        <v>614140</v>
      </c>
      <c r="BR114" s="920"/>
      <c r="BS114" s="920"/>
      <c r="BT114" s="920"/>
      <c r="BU114" s="920"/>
      <c r="BV114" s="920">
        <v>655976</v>
      </c>
      <c r="BW114" s="920"/>
      <c r="BX114" s="920"/>
      <c r="BY114" s="920"/>
      <c r="BZ114" s="920"/>
      <c r="CA114" s="920">
        <v>595254</v>
      </c>
      <c r="CB114" s="920"/>
      <c r="CC114" s="920"/>
      <c r="CD114" s="920"/>
      <c r="CE114" s="920"/>
      <c r="CF114" s="914">
        <v>18.399999999999999</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8655</v>
      </c>
      <c r="AB115" s="934"/>
      <c r="AC115" s="934"/>
      <c r="AD115" s="934"/>
      <c r="AE115" s="935"/>
      <c r="AF115" s="936">
        <v>9874</v>
      </c>
      <c r="AG115" s="934"/>
      <c r="AH115" s="934"/>
      <c r="AI115" s="934"/>
      <c r="AJ115" s="935"/>
      <c r="AK115" s="936">
        <v>9668</v>
      </c>
      <c r="AL115" s="934"/>
      <c r="AM115" s="934"/>
      <c r="AN115" s="934"/>
      <c r="AO115" s="935"/>
      <c r="AP115" s="937">
        <v>0.3</v>
      </c>
      <c r="AQ115" s="938"/>
      <c r="AR115" s="938"/>
      <c r="AS115" s="938"/>
      <c r="AT115" s="939"/>
      <c r="AU115" s="900"/>
      <c r="AV115" s="901"/>
      <c r="AW115" s="901"/>
      <c r="AX115" s="901"/>
      <c r="AY115" s="901"/>
      <c r="AZ115" s="949" t="s">
        <v>421</v>
      </c>
      <c r="BA115" s="950"/>
      <c r="BB115" s="950"/>
      <c r="BC115" s="950"/>
      <c r="BD115" s="950"/>
      <c r="BE115" s="950"/>
      <c r="BF115" s="950"/>
      <c r="BG115" s="950"/>
      <c r="BH115" s="950"/>
      <c r="BI115" s="950"/>
      <c r="BJ115" s="950"/>
      <c r="BK115" s="950"/>
      <c r="BL115" s="950"/>
      <c r="BM115" s="950"/>
      <c r="BN115" s="950"/>
      <c r="BO115" s="950"/>
      <c r="BP115" s="951"/>
      <c r="BQ115" s="919">
        <v>45125</v>
      </c>
      <c r="BR115" s="920"/>
      <c r="BS115" s="920"/>
      <c r="BT115" s="920"/>
      <c r="BU115" s="920"/>
      <c r="BV115" s="920">
        <v>63125</v>
      </c>
      <c r="BW115" s="920"/>
      <c r="BX115" s="920"/>
      <c r="BY115" s="920"/>
      <c r="BZ115" s="920"/>
      <c r="CA115" s="920">
        <v>37625</v>
      </c>
      <c r="CB115" s="920"/>
      <c r="CC115" s="920"/>
      <c r="CD115" s="920"/>
      <c r="CE115" s="920"/>
      <c r="CF115" s="914">
        <v>1.2</v>
      </c>
      <c r="CG115" s="915"/>
      <c r="CH115" s="915"/>
      <c r="CI115" s="915"/>
      <c r="CJ115" s="915"/>
      <c r="CK115" s="945"/>
      <c r="CL115" s="946"/>
      <c r="CM115" s="949" t="s">
        <v>422</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x14ac:dyDescent="0.15">
      <c r="A116" s="956"/>
      <c r="B116" s="957"/>
      <c r="C116" s="965" t="s">
        <v>423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424</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426</v>
      </c>
      <c r="Z117" s="886"/>
      <c r="AA117" s="976">
        <v>788296</v>
      </c>
      <c r="AB117" s="977"/>
      <c r="AC117" s="977"/>
      <c r="AD117" s="977"/>
      <c r="AE117" s="978"/>
      <c r="AF117" s="979">
        <v>794301</v>
      </c>
      <c r="AG117" s="977"/>
      <c r="AH117" s="977"/>
      <c r="AI117" s="977"/>
      <c r="AJ117" s="978"/>
      <c r="AK117" s="979">
        <v>755394</v>
      </c>
      <c r="AL117" s="977"/>
      <c r="AM117" s="977"/>
      <c r="AN117" s="977"/>
      <c r="AO117" s="978"/>
      <c r="AP117" s="980"/>
      <c r="AQ117" s="981"/>
      <c r="AR117" s="981"/>
      <c r="AS117" s="981"/>
      <c r="AT117" s="982"/>
      <c r="AU117" s="900"/>
      <c r="AV117" s="901"/>
      <c r="AW117" s="901"/>
      <c r="AX117" s="901"/>
      <c r="AY117" s="901"/>
      <c r="AZ117" s="967" t="s">
        <v>427</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x14ac:dyDescent="0.15">
      <c r="A118" s="904" t="s">
        <v>402</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400</v>
      </c>
      <c r="AB118" s="885"/>
      <c r="AC118" s="885"/>
      <c r="AD118" s="885"/>
      <c r="AE118" s="886"/>
      <c r="AF118" s="884" t="s">
        <v>287</v>
      </c>
      <c r="AG118" s="885"/>
      <c r="AH118" s="885"/>
      <c r="AI118" s="885"/>
      <c r="AJ118" s="886"/>
      <c r="AK118" s="884" t="s">
        <v>286</v>
      </c>
      <c r="AL118" s="885"/>
      <c r="AM118" s="885"/>
      <c r="AN118" s="885"/>
      <c r="AO118" s="886"/>
      <c r="AP118" s="971" t="s">
        <v>401</v>
      </c>
      <c r="AQ118" s="972"/>
      <c r="AR118" s="972"/>
      <c r="AS118" s="972"/>
      <c r="AT118" s="973"/>
      <c r="AU118" s="900"/>
      <c r="AV118" s="901"/>
      <c r="AW118" s="901"/>
      <c r="AX118" s="901"/>
      <c r="AY118" s="901"/>
      <c r="AZ118" s="974" t="s">
        <v>429</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x14ac:dyDescent="0.15">
      <c r="A119" s="1058"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431</v>
      </c>
      <c r="BP119" s="1006"/>
      <c r="BQ119" s="997">
        <v>7972733</v>
      </c>
      <c r="BR119" s="998"/>
      <c r="BS119" s="998"/>
      <c r="BT119" s="998"/>
      <c r="BU119" s="998"/>
      <c r="BV119" s="998">
        <v>9637063</v>
      </c>
      <c r="BW119" s="998"/>
      <c r="BX119" s="998"/>
      <c r="BY119" s="998"/>
      <c r="BZ119" s="998"/>
      <c r="CA119" s="998">
        <v>11301842</v>
      </c>
      <c r="CB119" s="998"/>
      <c r="CC119" s="998"/>
      <c r="CD119" s="998"/>
      <c r="CE119" s="998"/>
      <c r="CF119" s="999"/>
      <c r="CG119" s="1000"/>
      <c r="CH119" s="1000"/>
      <c r="CI119" s="1000"/>
      <c r="CJ119" s="1001"/>
      <c r="CK119" s="947"/>
      <c r="CL119" s="948"/>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49784</v>
      </c>
      <c r="DH119" s="984"/>
      <c r="DI119" s="984"/>
      <c r="DJ119" s="984"/>
      <c r="DK119" s="985"/>
      <c r="DL119" s="983">
        <v>44193</v>
      </c>
      <c r="DM119" s="984"/>
      <c r="DN119" s="984"/>
      <c r="DO119" s="984"/>
      <c r="DP119" s="985"/>
      <c r="DQ119" s="983">
        <v>38804</v>
      </c>
      <c r="DR119" s="984"/>
      <c r="DS119" s="984"/>
      <c r="DT119" s="984"/>
      <c r="DU119" s="985"/>
      <c r="DV119" s="986">
        <v>1.2</v>
      </c>
      <c r="DW119" s="987"/>
      <c r="DX119" s="987"/>
      <c r="DY119" s="987"/>
      <c r="DZ119" s="988"/>
    </row>
    <row r="120" spans="1:130" s="199" customFormat="1" ht="26.25" customHeight="1" x14ac:dyDescent="0.15">
      <c r="A120" s="1059"/>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433</v>
      </c>
      <c r="AV120" s="990"/>
      <c r="AW120" s="990"/>
      <c r="AX120" s="990"/>
      <c r="AY120" s="991"/>
      <c r="AZ120" s="940" t="s">
        <v>434</v>
      </c>
      <c r="BA120" s="889"/>
      <c r="BB120" s="889"/>
      <c r="BC120" s="889"/>
      <c r="BD120" s="889"/>
      <c r="BE120" s="889"/>
      <c r="BF120" s="889"/>
      <c r="BG120" s="889"/>
      <c r="BH120" s="889"/>
      <c r="BI120" s="889"/>
      <c r="BJ120" s="889"/>
      <c r="BK120" s="889"/>
      <c r="BL120" s="889"/>
      <c r="BM120" s="889"/>
      <c r="BN120" s="889"/>
      <c r="BO120" s="889"/>
      <c r="BP120" s="890"/>
      <c r="BQ120" s="926">
        <v>4735767</v>
      </c>
      <c r="BR120" s="927"/>
      <c r="BS120" s="927"/>
      <c r="BT120" s="927"/>
      <c r="BU120" s="927"/>
      <c r="BV120" s="927">
        <v>5222133</v>
      </c>
      <c r="BW120" s="927"/>
      <c r="BX120" s="927"/>
      <c r="BY120" s="927"/>
      <c r="BZ120" s="927"/>
      <c r="CA120" s="927">
        <v>5191998</v>
      </c>
      <c r="CB120" s="927"/>
      <c r="CC120" s="927"/>
      <c r="CD120" s="927"/>
      <c r="CE120" s="927"/>
      <c r="CF120" s="941">
        <v>160.30000000000001</v>
      </c>
      <c r="CG120" s="942"/>
      <c r="CH120" s="942"/>
      <c r="CI120" s="942"/>
      <c r="CJ120" s="942"/>
      <c r="CK120" s="1007" t="s">
        <v>435</v>
      </c>
      <c r="CL120" s="1008"/>
      <c r="CM120" s="1008"/>
      <c r="CN120" s="1008"/>
      <c r="CO120" s="1009"/>
      <c r="CP120" s="1015" t="s">
        <v>381</v>
      </c>
      <c r="CQ120" s="1016"/>
      <c r="CR120" s="1016"/>
      <c r="CS120" s="1016"/>
      <c r="CT120" s="1016"/>
      <c r="CU120" s="1016"/>
      <c r="CV120" s="1016"/>
      <c r="CW120" s="1016"/>
      <c r="CX120" s="1016"/>
      <c r="CY120" s="1016"/>
      <c r="CZ120" s="1016"/>
      <c r="DA120" s="1016"/>
      <c r="DB120" s="1016"/>
      <c r="DC120" s="1016"/>
      <c r="DD120" s="1016"/>
      <c r="DE120" s="1016"/>
      <c r="DF120" s="1017"/>
      <c r="DG120" s="926">
        <v>84027</v>
      </c>
      <c r="DH120" s="927"/>
      <c r="DI120" s="927"/>
      <c r="DJ120" s="927"/>
      <c r="DK120" s="927"/>
      <c r="DL120" s="927">
        <v>842133</v>
      </c>
      <c r="DM120" s="927"/>
      <c r="DN120" s="927"/>
      <c r="DO120" s="927"/>
      <c r="DP120" s="927"/>
      <c r="DQ120" s="927">
        <v>1456370</v>
      </c>
      <c r="DR120" s="927"/>
      <c r="DS120" s="927"/>
      <c r="DT120" s="927"/>
      <c r="DU120" s="927"/>
      <c r="DV120" s="928">
        <v>45</v>
      </c>
      <c r="DW120" s="928"/>
      <c r="DX120" s="928"/>
      <c r="DY120" s="928"/>
      <c r="DZ120" s="929"/>
    </row>
    <row r="121" spans="1:130" s="199" customFormat="1" ht="26.25" customHeight="1" x14ac:dyDescent="0.15">
      <c r="A121" s="1059"/>
      <c r="B121" s="946"/>
      <c r="C121" s="967" t="s">
        <v>436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437</v>
      </c>
      <c r="BA121" s="950"/>
      <c r="BB121" s="950"/>
      <c r="BC121" s="950"/>
      <c r="BD121" s="950"/>
      <c r="BE121" s="950"/>
      <c r="BF121" s="950"/>
      <c r="BG121" s="950"/>
      <c r="BH121" s="950"/>
      <c r="BI121" s="950"/>
      <c r="BJ121" s="950"/>
      <c r="BK121" s="950"/>
      <c r="BL121" s="950"/>
      <c r="BM121" s="950"/>
      <c r="BN121" s="950"/>
      <c r="BO121" s="950"/>
      <c r="BP121" s="951"/>
      <c r="BQ121" s="919">
        <v>107006</v>
      </c>
      <c r="BR121" s="920"/>
      <c r="BS121" s="920"/>
      <c r="BT121" s="920"/>
      <c r="BU121" s="920"/>
      <c r="BV121" s="920">
        <v>79340</v>
      </c>
      <c r="BW121" s="920"/>
      <c r="BX121" s="920"/>
      <c r="BY121" s="920"/>
      <c r="BZ121" s="920"/>
      <c r="CA121" s="920">
        <v>40000</v>
      </c>
      <c r="CB121" s="920"/>
      <c r="CC121" s="920"/>
      <c r="CD121" s="920"/>
      <c r="CE121" s="920"/>
      <c r="CF121" s="914">
        <v>1.2</v>
      </c>
      <c r="CG121" s="915"/>
      <c r="CH121" s="915"/>
      <c r="CI121" s="915"/>
      <c r="CJ121" s="915"/>
      <c r="CK121" s="1010"/>
      <c r="CL121" s="1011"/>
      <c r="CM121" s="1011"/>
      <c r="CN121" s="1011"/>
      <c r="CO121" s="1012"/>
      <c r="CP121" s="1020" t="s">
        <v>385</v>
      </c>
      <c r="CQ121" s="1021"/>
      <c r="CR121" s="1021"/>
      <c r="CS121" s="1021"/>
      <c r="CT121" s="1021"/>
      <c r="CU121" s="1021"/>
      <c r="CV121" s="1021"/>
      <c r="CW121" s="1021"/>
      <c r="CX121" s="1021"/>
      <c r="CY121" s="1021"/>
      <c r="CZ121" s="1021"/>
      <c r="DA121" s="1021"/>
      <c r="DB121" s="1021"/>
      <c r="DC121" s="1021"/>
      <c r="DD121" s="1021"/>
      <c r="DE121" s="1021"/>
      <c r="DF121" s="1022"/>
      <c r="DG121" s="919">
        <v>1017948</v>
      </c>
      <c r="DH121" s="920"/>
      <c r="DI121" s="920"/>
      <c r="DJ121" s="920"/>
      <c r="DK121" s="920"/>
      <c r="DL121" s="920">
        <v>759189</v>
      </c>
      <c r="DM121" s="920"/>
      <c r="DN121" s="920"/>
      <c r="DO121" s="920"/>
      <c r="DP121" s="920"/>
      <c r="DQ121" s="920">
        <v>764070</v>
      </c>
      <c r="DR121" s="920"/>
      <c r="DS121" s="920"/>
      <c r="DT121" s="920"/>
      <c r="DU121" s="920"/>
      <c r="DV121" s="921">
        <v>23.6</v>
      </c>
      <c r="DW121" s="921"/>
      <c r="DX121" s="921"/>
      <c r="DY121" s="921"/>
      <c r="DZ121" s="922"/>
    </row>
    <row r="122" spans="1:130" s="199" customFormat="1" ht="26.25" customHeight="1" x14ac:dyDescent="0.15">
      <c r="A122" s="1059"/>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438</v>
      </c>
      <c r="BA122" s="965"/>
      <c r="BB122" s="965"/>
      <c r="BC122" s="965"/>
      <c r="BD122" s="965"/>
      <c r="BE122" s="965"/>
      <c r="BF122" s="965"/>
      <c r="BG122" s="965"/>
      <c r="BH122" s="965"/>
      <c r="BI122" s="965"/>
      <c r="BJ122" s="965"/>
      <c r="BK122" s="965"/>
      <c r="BL122" s="965"/>
      <c r="BM122" s="965"/>
      <c r="BN122" s="965"/>
      <c r="BO122" s="965"/>
      <c r="BP122" s="966"/>
      <c r="BQ122" s="997">
        <v>5252081</v>
      </c>
      <c r="BR122" s="998"/>
      <c r="BS122" s="998"/>
      <c r="BT122" s="998"/>
      <c r="BU122" s="998"/>
      <c r="BV122" s="998">
        <v>6108278</v>
      </c>
      <c r="BW122" s="998"/>
      <c r="BX122" s="998"/>
      <c r="BY122" s="998"/>
      <c r="BZ122" s="998"/>
      <c r="CA122" s="998">
        <v>6696684</v>
      </c>
      <c r="CB122" s="998"/>
      <c r="CC122" s="998"/>
      <c r="CD122" s="998"/>
      <c r="CE122" s="998"/>
      <c r="CF122" s="1018">
        <v>206.8</v>
      </c>
      <c r="CG122" s="1019"/>
      <c r="CH122" s="1019"/>
      <c r="CI122" s="1019"/>
      <c r="CJ122" s="1019"/>
      <c r="CK122" s="1010"/>
      <c r="CL122" s="1011"/>
      <c r="CM122" s="1011"/>
      <c r="CN122" s="1011"/>
      <c r="CO122" s="1012"/>
      <c r="CP122" s="1020" t="s">
        <v>383</v>
      </c>
      <c r="CQ122" s="1021"/>
      <c r="CR122" s="1021"/>
      <c r="CS122" s="1021"/>
      <c r="CT122" s="1021"/>
      <c r="CU122" s="1021"/>
      <c r="CV122" s="1021"/>
      <c r="CW122" s="1021"/>
      <c r="CX122" s="1021"/>
      <c r="CY122" s="1021"/>
      <c r="CZ122" s="1021"/>
      <c r="DA122" s="1021"/>
      <c r="DB122" s="1021"/>
      <c r="DC122" s="1021"/>
      <c r="DD122" s="1021"/>
      <c r="DE122" s="1021"/>
      <c r="DF122" s="1022"/>
      <c r="DG122" s="919">
        <v>515207</v>
      </c>
      <c r="DH122" s="920"/>
      <c r="DI122" s="920"/>
      <c r="DJ122" s="920"/>
      <c r="DK122" s="920"/>
      <c r="DL122" s="920">
        <v>590854</v>
      </c>
      <c r="DM122" s="920"/>
      <c r="DN122" s="920"/>
      <c r="DO122" s="920"/>
      <c r="DP122" s="920"/>
      <c r="DQ122" s="920">
        <v>665392</v>
      </c>
      <c r="DR122" s="920"/>
      <c r="DS122" s="920"/>
      <c r="DT122" s="920"/>
      <c r="DU122" s="920"/>
      <c r="DV122" s="921">
        <v>20.5</v>
      </c>
      <c r="DW122" s="921"/>
      <c r="DX122" s="921"/>
      <c r="DY122" s="921"/>
      <c r="DZ122" s="922"/>
    </row>
    <row r="123" spans="1:130" s="199" customFormat="1" ht="26.25" customHeight="1" x14ac:dyDescent="0.15">
      <c r="A123" s="1059"/>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439</v>
      </c>
      <c r="BP123" s="1006"/>
      <c r="BQ123" s="1065">
        <v>10094854</v>
      </c>
      <c r="BR123" s="1066"/>
      <c r="BS123" s="1066"/>
      <c r="BT123" s="1066"/>
      <c r="BU123" s="1066"/>
      <c r="BV123" s="1066">
        <v>11409751</v>
      </c>
      <c r="BW123" s="1066"/>
      <c r="BX123" s="1066"/>
      <c r="BY123" s="1066"/>
      <c r="BZ123" s="1066"/>
      <c r="CA123" s="1066">
        <v>11928682</v>
      </c>
      <c r="CB123" s="1066"/>
      <c r="CC123" s="1066"/>
      <c r="CD123" s="1066"/>
      <c r="CE123" s="1066"/>
      <c r="CF123" s="999"/>
      <c r="CG123" s="1000"/>
      <c r="CH123" s="1000"/>
      <c r="CI123" s="1000"/>
      <c r="CJ123" s="1001"/>
      <c r="CK123" s="1010"/>
      <c r="CL123" s="1011"/>
      <c r="CM123" s="1011"/>
      <c r="CN123" s="1011"/>
      <c r="CO123" s="1012"/>
      <c r="CP123" s="1020" t="s">
        <v>380</v>
      </c>
      <c r="CQ123" s="1021"/>
      <c r="CR123" s="1021"/>
      <c r="CS123" s="1021"/>
      <c r="CT123" s="1021"/>
      <c r="CU123" s="1021"/>
      <c r="CV123" s="1021"/>
      <c r="CW123" s="1021"/>
      <c r="CX123" s="1021"/>
      <c r="CY123" s="1021"/>
      <c r="CZ123" s="1021"/>
      <c r="DA123" s="1021"/>
      <c r="DB123" s="1021"/>
      <c r="DC123" s="1021"/>
      <c r="DD123" s="1021"/>
      <c r="DE123" s="1021"/>
      <c r="DF123" s="1022"/>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9" customFormat="1" ht="26.25" customHeight="1" thickBot="1" x14ac:dyDescent="0.2">
      <c r="A124" s="1059"/>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111</v>
      </c>
      <c r="BR124" s="1028"/>
      <c r="BS124" s="1028"/>
      <c r="BT124" s="1028"/>
      <c r="BU124" s="1028"/>
      <c r="BV124" s="1028" t="s">
        <v>111</v>
      </c>
      <c r="BW124" s="1028"/>
      <c r="BX124" s="1028"/>
      <c r="BY124" s="1028"/>
      <c r="BZ124" s="1028"/>
      <c r="CA124" s="1028" t="s">
        <v>111</v>
      </c>
      <c r="CB124" s="1028"/>
      <c r="CC124" s="1028"/>
      <c r="CD124" s="1028"/>
      <c r="CE124" s="1028"/>
      <c r="CF124" s="1029"/>
      <c r="CG124" s="1030"/>
      <c r="CH124" s="1030"/>
      <c r="CI124" s="1030"/>
      <c r="CJ124" s="1031"/>
      <c r="CK124" s="1013"/>
      <c r="CL124" s="1013"/>
      <c r="CM124" s="1013"/>
      <c r="CN124" s="1013"/>
      <c r="CO124" s="1014"/>
      <c r="CP124" s="1020" t="s">
        <v>441</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x14ac:dyDescent="0.15">
      <c r="A125" s="1059"/>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442</v>
      </c>
      <c r="CL125" s="1008"/>
      <c r="CM125" s="1008"/>
      <c r="CN125" s="1008"/>
      <c r="CO125" s="1009"/>
      <c r="CP125" s="940" t="s">
        <v>443</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
      <c r="A126" s="1059"/>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6780</v>
      </c>
      <c r="AB126" s="959"/>
      <c r="AC126" s="959"/>
      <c r="AD126" s="959"/>
      <c r="AE126" s="960"/>
      <c r="AF126" s="961">
        <v>6581</v>
      </c>
      <c r="AG126" s="959"/>
      <c r="AH126" s="959"/>
      <c r="AI126" s="959"/>
      <c r="AJ126" s="960"/>
      <c r="AK126" s="961">
        <v>6255</v>
      </c>
      <c r="AL126" s="959"/>
      <c r="AM126" s="959"/>
      <c r="AN126" s="959"/>
      <c r="AO126" s="960"/>
      <c r="AP126" s="962">
        <v>0.2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444</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x14ac:dyDescent="0.15">
      <c r="A127" s="1060"/>
      <c r="B127" s="948"/>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1875</v>
      </c>
      <c r="AB127" s="959"/>
      <c r="AC127" s="959"/>
      <c r="AD127" s="959"/>
      <c r="AE127" s="960"/>
      <c r="AF127" s="961">
        <v>3293</v>
      </c>
      <c r="AG127" s="959"/>
      <c r="AH127" s="959"/>
      <c r="AI127" s="959"/>
      <c r="AJ127" s="960"/>
      <c r="AK127" s="961">
        <v>3413</v>
      </c>
      <c r="AL127" s="959"/>
      <c r="AM127" s="959"/>
      <c r="AN127" s="959"/>
      <c r="AO127" s="960"/>
      <c r="AP127" s="962">
        <v>0.1</v>
      </c>
      <c r="AQ127" s="963"/>
      <c r="AR127" s="963"/>
      <c r="AS127" s="963"/>
      <c r="AT127" s="964"/>
      <c r="AU127" s="235"/>
      <c r="AV127" s="235"/>
      <c r="AW127" s="235"/>
      <c r="AX127" s="1032" t="s">
        <v>446</v>
      </c>
      <c r="AY127" s="1033"/>
      <c r="AZ127" s="1033"/>
      <c r="BA127" s="1033"/>
      <c r="BB127" s="1033"/>
      <c r="BC127" s="1033"/>
      <c r="BD127" s="1033"/>
      <c r="BE127" s="1034"/>
      <c r="BF127" s="1035" t="s">
        <v>447</v>
      </c>
      <c r="BG127" s="1033"/>
      <c r="BH127" s="1033"/>
      <c r="BI127" s="1033"/>
      <c r="BJ127" s="1033"/>
      <c r="BK127" s="1033"/>
      <c r="BL127" s="1034"/>
      <c r="BM127" s="1035" t="s">
        <v>448</v>
      </c>
      <c r="BN127" s="1033"/>
      <c r="BO127" s="1033"/>
      <c r="BP127" s="1033"/>
      <c r="BQ127" s="1033"/>
      <c r="BR127" s="1033"/>
      <c r="BS127" s="1034"/>
      <c r="BT127" s="1035" t="s">
        <v>449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450</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
      <c r="A128" s="1043" t="s">
        <v>451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452</v>
      </c>
      <c r="X128" s="1045"/>
      <c r="Y128" s="1045"/>
      <c r="Z128" s="1046"/>
      <c r="AA128" s="1047">
        <v>27666</v>
      </c>
      <c r="AB128" s="1048"/>
      <c r="AC128" s="1048"/>
      <c r="AD128" s="1048"/>
      <c r="AE128" s="1049"/>
      <c r="AF128" s="1050">
        <v>27666</v>
      </c>
      <c r="AG128" s="1048"/>
      <c r="AH128" s="1048"/>
      <c r="AI128" s="1048"/>
      <c r="AJ128" s="1049"/>
      <c r="AK128" s="1050">
        <v>39340</v>
      </c>
      <c r="AL128" s="1048"/>
      <c r="AM128" s="1048"/>
      <c r="AN128" s="1048"/>
      <c r="AO128" s="1049"/>
      <c r="AP128" s="1051"/>
      <c r="AQ128" s="1052"/>
      <c r="AR128" s="1052"/>
      <c r="AS128" s="1052"/>
      <c r="AT128" s="1053"/>
      <c r="AU128" s="235"/>
      <c r="AV128" s="235"/>
      <c r="AW128" s="235"/>
      <c r="AX128" s="888" t="s">
        <v>453</v>
      </c>
      <c r="AY128" s="889"/>
      <c r="AZ128" s="889"/>
      <c r="BA128" s="889"/>
      <c r="BB128" s="889"/>
      <c r="BC128" s="889"/>
      <c r="BD128" s="889"/>
      <c r="BE128" s="890"/>
      <c r="BF128" s="1054" t="s">
        <v>111</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454</v>
      </c>
      <c r="CQ128" s="1037"/>
      <c r="CR128" s="1037"/>
      <c r="CS128" s="1037"/>
      <c r="CT128" s="1037"/>
      <c r="CU128" s="1037"/>
      <c r="CV128" s="1037"/>
      <c r="CW128" s="1037"/>
      <c r="CX128" s="1037"/>
      <c r="CY128" s="1037"/>
      <c r="CZ128" s="1037"/>
      <c r="DA128" s="1037"/>
      <c r="DB128" s="1037"/>
      <c r="DC128" s="1037"/>
      <c r="DD128" s="1037"/>
      <c r="DE128" s="1037"/>
      <c r="DF128" s="1038"/>
      <c r="DG128" s="1039">
        <v>45125</v>
      </c>
      <c r="DH128" s="1040"/>
      <c r="DI128" s="1040"/>
      <c r="DJ128" s="1040"/>
      <c r="DK128" s="1040"/>
      <c r="DL128" s="1040">
        <v>63125</v>
      </c>
      <c r="DM128" s="1040"/>
      <c r="DN128" s="1040"/>
      <c r="DO128" s="1040"/>
      <c r="DP128" s="1040"/>
      <c r="DQ128" s="1040">
        <v>37625</v>
      </c>
      <c r="DR128" s="1040"/>
      <c r="DS128" s="1040"/>
      <c r="DT128" s="1040"/>
      <c r="DU128" s="1040"/>
      <c r="DV128" s="1041">
        <v>1.2</v>
      </c>
      <c r="DW128" s="1041"/>
      <c r="DX128" s="1041"/>
      <c r="DY128" s="1041"/>
      <c r="DZ128" s="1042"/>
    </row>
    <row r="129" spans="1:131" s="199"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455</v>
      </c>
      <c r="X129" s="1074"/>
      <c r="Y129" s="1074"/>
      <c r="Z129" s="1075"/>
      <c r="AA129" s="958">
        <v>3817412</v>
      </c>
      <c r="AB129" s="959"/>
      <c r="AC129" s="959"/>
      <c r="AD129" s="959"/>
      <c r="AE129" s="960"/>
      <c r="AF129" s="961">
        <v>3938445</v>
      </c>
      <c r="AG129" s="959"/>
      <c r="AH129" s="959"/>
      <c r="AI129" s="959"/>
      <c r="AJ129" s="960"/>
      <c r="AK129" s="961">
        <v>3801128</v>
      </c>
      <c r="AL129" s="959"/>
      <c r="AM129" s="959"/>
      <c r="AN129" s="959"/>
      <c r="AO129" s="960"/>
      <c r="AP129" s="1076"/>
      <c r="AQ129" s="1077"/>
      <c r="AR129" s="1077"/>
      <c r="AS129" s="1077"/>
      <c r="AT129" s="1078"/>
      <c r="AU129" s="237"/>
      <c r="AV129" s="237"/>
      <c r="AW129" s="237"/>
      <c r="AX129" s="1067" t="s">
        <v>456</v>
      </c>
      <c r="AY129" s="950"/>
      <c r="AZ129" s="950"/>
      <c r="BA129" s="950"/>
      <c r="BB129" s="950"/>
      <c r="BC129" s="950"/>
      <c r="BD129" s="950"/>
      <c r="BE129" s="951"/>
      <c r="BF129" s="1068" t="s">
        <v>111</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458</v>
      </c>
      <c r="X130" s="1074"/>
      <c r="Y130" s="1074"/>
      <c r="Z130" s="1075"/>
      <c r="AA130" s="958">
        <v>596708</v>
      </c>
      <c r="AB130" s="959"/>
      <c r="AC130" s="959"/>
      <c r="AD130" s="959"/>
      <c r="AE130" s="960"/>
      <c r="AF130" s="961">
        <v>587621</v>
      </c>
      <c r="AG130" s="959"/>
      <c r="AH130" s="959"/>
      <c r="AI130" s="959"/>
      <c r="AJ130" s="960"/>
      <c r="AK130" s="961">
        <v>563040</v>
      </c>
      <c r="AL130" s="959"/>
      <c r="AM130" s="959"/>
      <c r="AN130" s="959"/>
      <c r="AO130" s="960"/>
      <c r="AP130" s="1076"/>
      <c r="AQ130" s="1077"/>
      <c r="AR130" s="1077"/>
      <c r="AS130" s="1077"/>
      <c r="AT130" s="1078"/>
      <c r="AU130" s="237"/>
      <c r="AV130" s="237"/>
      <c r="AW130" s="237"/>
      <c r="AX130" s="1067" t="s">
        <v>459</v>
      </c>
      <c r="AY130" s="950"/>
      <c r="AZ130" s="950"/>
      <c r="BA130" s="950"/>
      <c r="BB130" s="950"/>
      <c r="BC130" s="950"/>
      <c r="BD130" s="950"/>
      <c r="BE130" s="951"/>
      <c r="BF130" s="1104">
        <v>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460</v>
      </c>
      <c r="X131" s="1112"/>
      <c r="Y131" s="1112"/>
      <c r="Z131" s="1113"/>
      <c r="AA131" s="1005">
        <v>3220704</v>
      </c>
      <c r="AB131" s="984"/>
      <c r="AC131" s="984"/>
      <c r="AD131" s="984"/>
      <c r="AE131" s="985"/>
      <c r="AF131" s="983">
        <v>3350824</v>
      </c>
      <c r="AG131" s="984"/>
      <c r="AH131" s="984"/>
      <c r="AI131" s="984"/>
      <c r="AJ131" s="985"/>
      <c r="AK131" s="983">
        <v>3238088</v>
      </c>
      <c r="AL131" s="984"/>
      <c r="AM131" s="984"/>
      <c r="AN131" s="984"/>
      <c r="AO131" s="985"/>
      <c r="AP131" s="1114"/>
      <c r="AQ131" s="1115"/>
      <c r="AR131" s="1115"/>
      <c r="AS131" s="1115"/>
      <c r="AT131" s="1116"/>
      <c r="AU131" s="237"/>
      <c r="AV131" s="237"/>
      <c r="AW131" s="237"/>
      <c r="AX131" s="1086" t="s">
        <v>461</v>
      </c>
      <c r="AY131" s="1037"/>
      <c r="AZ131" s="1037"/>
      <c r="BA131" s="1037"/>
      <c r="BB131" s="1037"/>
      <c r="BC131" s="1037"/>
      <c r="BD131" s="1037"/>
      <c r="BE131" s="1038"/>
      <c r="BF131" s="1087" t="s">
        <v>111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463</v>
      </c>
      <c r="W132" s="1097"/>
      <c r="X132" s="1097"/>
      <c r="Y132" s="1097"/>
      <c r="Z132" s="1098"/>
      <c r="AA132" s="1099">
        <v>5.0896325769999997</v>
      </c>
      <c r="AB132" s="1100"/>
      <c r="AC132" s="1100"/>
      <c r="AD132" s="1100"/>
      <c r="AE132" s="1101"/>
      <c r="AF132" s="1102">
        <v>5.3423874250000001</v>
      </c>
      <c r="AG132" s="1100"/>
      <c r="AH132" s="1100"/>
      <c r="AI132" s="1100"/>
      <c r="AJ132" s="1101"/>
      <c r="AK132" s="1102">
        <v>4.7254316110000003</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464</v>
      </c>
      <c r="W133" s="1080"/>
      <c r="X133" s="1080"/>
      <c r="Y133" s="1080"/>
      <c r="Z133" s="1081"/>
      <c r="AA133" s="1082">
        <v>6.4</v>
      </c>
      <c r="AB133" s="1083"/>
      <c r="AC133" s="1083"/>
      <c r="AD133" s="1083"/>
      <c r="AE133" s="1084"/>
      <c r="AF133" s="1082">
        <v>5.8</v>
      </c>
      <c r="AG133" s="1083"/>
      <c r="AH133" s="1083"/>
      <c r="AI133" s="1083"/>
      <c r="AJ133" s="1084"/>
      <c r="AK133" s="1082">
        <v>5</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20" t="s">
        <v>467</v>
      </c>
      <c r="L7" s="256"/>
      <c r="M7" s="257" t="s">
        <v>468</v>
      </c>
      <c r="N7" s="258"/>
    </row>
    <row r="8" spans="1:16" x14ac:dyDescent="0.15">
      <c r="A8" s="250"/>
      <c r="B8" s="246"/>
      <c r="C8" s="246"/>
      <c r="D8" s="246"/>
      <c r="E8" s="246"/>
      <c r="F8" s="246"/>
      <c r="G8" s="259"/>
      <c r="H8" s="260"/>
      <c r="I8" s="260"/>
      <c r="J8" s="261"/>
      <c r="K8" s="1121"/>
      <c r="L8" s="262" t="s">
        <v>469</v>
      </c>
      <c r="M8" s="263" t="s">
        <v>470</v>
      </c>
      <c r="N8" s="264" t="s">
        <v>471</v>
      </c>
    </row>
    <row r="9" spans="1:16" x14ac:dyDescent="0.15">
      <c r="A9" s="250"/>
      <c r="B9" s="246"/>
      <c r="C9" s="246"/>
      <c r="D9" s="246"/>
      <c r="E9" s="246"/>
      <c r="F9" s="246"/>
      <c r="G9" s="1122" t="s">
        <v>472</v>
      </c>
      <c r="H9" s="1123"/>
      <c r="I9" s="1123"/>
      <c r="J9" s="1124"/>
      <c r="K9" s="265">
        <v>777117</v>
      </c>
      <c r="L9" s="266">
        <v>119815</v>
      </c>
      <c r="M9" s="267">
        <v>134601</v>
      </c>
      <c r="N9" s="268">
        <v>-11</v>
      </c>
    </row>
    <row r="10" spans="1:16" x14ac:dyDescent="0.15">
      <c r="A10" s="250"/>
      <c r="B10" s="246"/>
      <c r="C10" s="246"/>
      <c r="D10" s="246"/>
      <c r="E10" s="246"/>
      <c r="F10" s="246"/>
      <c r="G10" s="1122" t="s">
        <v>473</v>
      </c>
      <c r="H10" s="1123"/>
      <c r="I10" s="1123"/>
      <c r="J10" s="1124"/>
      <c r="K10" s="269">
        <v>65361</v>
      </c>
      <c r="L10" s="270">
        <v>10077</v>
      </c>
      <c r="M10" s="271">
        <v>15652</v>
      </c>
      <c r="N10" s="272">
        <v>-35.6</v>
      </c>
    </row>
    <row r="11" spans="1:16" ht="13.5" customHeight="1" x14ac:dyDescent="0.15">
      <c r="A11" s="250"/>
      <c r="B11" s="246"/>
      <c r="C11" s="246"/>
      <c r="D11" s="246"/>
      <c r="E11" s="246"/>
      <c r="F11" s="246"/>
      <c r="G11" s="1122" t="s">
        <v>474</v>
      </c>
      <c r="H11" s="1123"/>
      <c r="I11" s="1123"/>
      <c r="J11" s="1124"/>
      <c r="K11" s="269">
        <v>186881</v>
      </c>
      <c r="L11" s="270">
        <v>28813</v>
      </c>
      <c r="M11" s="271">
        <v>22688</v>
      </c>
      <c r="N11" s="272">
        <v>27</v>
      </c>
    </row>
    <row r="12" spans="1:16" ht="13.5" customHeight="1" x14ac:dyDescent="0.15">
      <c r="A12" s="250"/>
      <c r="B12" s="246"/>
      <c r="C12" s="246"/>
      <c r="D12" s="246"/>
      <c r="E12" s="246"/>
      <c r="F12" s="246"/>
      <c r="G12" s="1122" t="s">
        <v>475</v>
      </c>
      <c r="H12" s="1123"/>
      <c r="I12" s="1123"/>
      <c r="J12" s="1124"/>
      <c r="K12" s="269">
        <v>140854</v>
      </c>
      <c r="L12" s="270">
        <v>21717</v>
      </c>
      <c r="M12" s="271">
        <v>3308</v>
      </c>
      <c r="N12" s="272">
        <v>556.5</v>
      </c>
    </row>
    <row r="13" spans="1:16" ht="13.5" customHeight="1" x14ac:dyDescent="0.15">
      <c r="A13" s="250"/>
      <c r="B13" s="246"/>
      <c r="C13" s="246"/>
      <c r="D13" s="246"/>
      <c r="E13" s="246"/>
      <c r="F13" s="246"/>
      <c r="G13" s="1122" t="s">
        <v>476</v>
      </c>
      <c r="H13" s="1123"/>
      <c r="I13" s="1123"/>
      <c r="J13" s="1124"/>
      <c r="K13" s="269" t="s">
        <v>477</v>
      </c>
      <c r="L13" s="270" t="s">
        <v>477</v>
      </c>
      <c r="M13" s="271">
        <v>1</v>
      </c>
      <c r="N13" s="272" t="s">
        <v>477</v>
      </c>
    </row>
    <row r="14" spans="1:16" ht="13.5" customHeight="1" x14ac:dyDescent="0.15">
      <c r="A14" s="250"/>
      <c r="B14" s="246"/>
      <c r="C14" s="246"/>
      <c r="D14" s="246"/>
      <c r="E14" s="246"/>
      <c r="F14" s="246"/>
      <c r="G14" s="1122" t="s">
        <v>478</v>
      </c>
      <c r="H14" s="1123"/>
      <c r="I14" s="1123"/>
      <c r="J14" s="1124"/>
      <c r="K14" s="269">
        <v>22308</v>
      </c>
      <c r="L14" s="270">
        <v>3439</v>
      </c>
      <c r="M14" s="271">
        <v>6215</v>
      </c>
      <c r="N14" s="272">
        <v>-44.7</v>
      </c>
    </row>
    <row r="15" spans="1:16" ht="13.5" customHeight="1" x14ac:dyDescent="0.15">
      <c r="A15" s="250"/>
      <c r="B15" s="246"/>
      <c r="C15" s="246"/>
      <c r="D15" s="246"/>
      <c r="E15" s="246"/>
      <c r="F15" s="246"/>
      <c r="G15" s="1122" t="s">
        <v>479</v>
      </c>
      <c r="H15" s="1123"/>
      <c r="I15" s="1123"/>
      <c r="J15" s="1124"/>
      <c r="K15" s="269">
        <v>27842</v>
      </c>
      <c r="L15" s="270">
        <v>4293</v>
      </c>
      <c r="M15" s="271">
        <v>3213</v>
      </c>
      <c r="N15" s="272">
        <v>33.6</v>
      </c>
    </row>
    <row r="16" spans="1:16" x14ac:dyDescent="0.15">
      <c r="A16" s="250"/>
      <c r="B16" s="246"/>
      <c r="C16" s="246"/>
      <c r="D16" s="246"/>
      <c r="E16" s="246"/>
      <c r="F16" s="246"/>
      <c r="G16" s="1125" t="s">
        <v>480</v>
      </c>
      <c r="H16" s="1126"/>
      <c r="I16" s="1126"/>
      <c r="J16" s="1127"/>
      <c r="K16" s="270">
        <v>-74941</v>
      </c>
      <c r="L16" s="270">
        <v>-11554</v>
      </c>
      <c r="M16" s="271">
        <v>-15018</v>
      </c>
      <c r="N16" s="272">
        <v>-23.1</v>
      </c>
    </row>
    <row r="17" spans="1:16" x14ac:dyDescent="0.15">
      <c r="A17" s="250"/>
      <c r="B17" s="246"/>
      <c r="C17" s="246"/>
      <c r="D17" s="246"/>
      <c r="E17" s="246"/>
      <c r="F17" s="246"/>
      <c r="G17" s="1125" t="s">
        <v>170</v>
      </c>
      <c r="H17" s="1126"/>
      <c r="I17" s="1126"/>
      <c r="J17" s="1127"/>
      <c r="K17" s="270">
        <v>1145422</v>
      </c>
      <c r="L17" s="270">
        <v>176599</v>
      </c>
      <c r="M17" s="271">
        <v>170662</v>
      </c>
      <c r="N17" s="272">
        <v>3.5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17" t="s">
        <v>485</v>
      </c>
      <c r="H21" s="1118"/>
      <c r="I21" s="1118"/>
      <c r="J21" s="1119"/>
      <c r="K21" s="282">
        <v>13.88</v>
      </c>
      <c r="L21" s="283">
        <v>15.35</v>
      </c>
      <c r="M21" s="284">
        <v>-1.47</v>
      </c>
      <c r="N21" s="251"/>
      <c r="O21" s="285"/>
      <c r="P21" s="281"/>
    </row>
    <row r="22" spans="1:16" s="286" customFormat="1" x14ac:dyDescent="0.15">
      <c r="A22" s="281"/>
      <c r="B22" s="251"/>
      <c r="C22" s="251"/>
      <c r="D22" s="251"/>
      <c r="E22" s="251"/>
      <c r="F22" s="251"/>
      <c r="G22" s="1117" t="s">
        <v>486</v>
      </c>
      <c r="H22" s="1118"/>
      <c r="I22" s="1118"/>
      <c r="J22" s="1119"/>
      <c r="K22" s="287">
        <v>96.7</v>
      </c>
      <c r="L22" s="288">
        <v>96.1</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20" t="s">
        <v>467</v>
      </c>
      <c r="L30" s="256"/>
      <c r="M30" s="257" t="s">
        <v>468</v>
      </c>
      <c r="N30" s="258"/>
    </row>
    <row r="31" spans="1:16" x14ac:dyDescent="0.15">
      <c r="A31" s="250"/>
      <c r="B31" s="246"/>
      <c r="C31" s="246"/>
      <c r="D31" s="246"/>
      <c r="E31" s="246"/>
      <c r="F31" s="246"/>
      <c r="G31" s="259"/>
      <c r="H31" s="260"/>
      <c r="I31" s="260"/>
      <c r="J31" s="261"/>
      <c r="K31" s="1121"/>
      <c r="L31" s="262" t="s">
        <v>469</v>
      </c>
      <c r="M31" s="263" t="s">
        <v>470</v>
      </c>
      <c r="N31" s="264" t="s">
        <v>471</v>
      </c>
    </row>
    <row r="32" spans="1:16" ht="27" customHeight="1" x14ac:dyDescent="0.15">
      <c r="A32" s="250"/>
      <c r="B32" s="246"/>
      <c r="C32" s="246"/>
      <c r="D32" s="246"/>
      <c r="E32" s="246"/>
      <c r="F32" s="246"/>
      <c r="G32" s="1133" t="s">
        <v>490</v>
      </c>
      <c r="H32" s="1134"/>
      <c r="I32" s="1134"/>
      <c r="J32" s="1135"/>
      <c r="K32" s="296">
        <v>587038</v>
      </c>
      <c r="L32" s="296">
        <v>90508</v>
      </c>
      <c r="M32" s="297">
        <v>102910</v>
      </c>
      <c r="N32" s="298">
        <v>-12.1</v>
      </c>
    </row>
    <row r="33" spans="1:16" ht="13.5" customHeight="1" x14ac:dyDescent="0.15">
      <c r="A33" s="250"/>
      <c r="B33" s="246"/>
      <c r="C33" s="246"/>
      <c r="D33" s="246"/>
      <c r="E33" s="246"/>
      <c r="F33" s="246"/>
      <c r="G33" s="1133" t="s">
        <v>491</v>
      </c>
      <c r="H33" s="1134"/>
      <c r="I33" s="1134"/>
      <c r="J33" s="1135"/>
      <c r="K33" s="296" t="s">
        <v>477</v>
      </c>
      <c r="L33" s="296" t="s">
        <v>477</v>
      </c>
      <c r="M33" s="297">
        <v>73</v>
      </c>
      <c r="N33" s="298" t="s">
        <v>477</v>
      </c>
    </row>
    <row r="34" spans="1:16" ht="27" customHeight="1" x14ac:dyDescent="0.15">
      <c r="A34" s="250"/>
      <c r="B34" s="246"/>
      <c r="C34" s="246"/>
      <c r="D34" s="246"/>
      <c r="E34" s="246"/>
      <c r="F34" s="246"/>
      <c r="G34" s="1133" t="s">
        <v>492</v>
      </c>
      <c r="H34" s="1134"/>
      <c r="I34" s="1134"/>
      <c r="J34" s="1135"/>
      <c r="K34" s="296" t="s">
        <v>477</v>
      </c>
      <c r="L34" s="296" t="s">
        <v>477</v>
      </c>
      <c r="M34" s="297">
        <v>271</v>
      </c>
      <c r="N34" s="298" t="s">
        <v>477</v>
      </c>
    </row>
    <row r="35" spans="1:16" ht="27" customHeight="1" x14ac:dyDescent="0.15">
      <c r="A35" s="250"/>
      <c r="B35" s="246"/>
      <c r="C35" s="246"/>
      <c r="D35" s="246"/>
      <c r="E35" s="246"/>
      <c r="F35" s="246"/>
      <c r="G35" s="1133" t="s">
        <v>493</v>
      </c>
      <c r="H35" s="1134"/>
      <c r="I35" s="1134"/>
      <c r="J35" s="1135"/>
      <c r="K35" s="296">
        <v>157946</v>
      </c>
      <c r="L35" s="296">
        <v>24352</v>
      </c>
      <c r="M35" s="297">
        <v>22640</v>
      </c>
      <c r="N35" s="298">
        <v>7.6</v>
      </c>
    </row>
    <row r="36" spans="1:16" ht="27" customHeight="1" x14ac:dyDescent="0.15">
      <c r="A36" s="250"/>
      <c r="B36" s="246"/>
      <c r="C36" s="246"/>
      <c r="D36" s="246"/>
      <c r="E36" s="246"/>
      <c r="F36" s="246"/>
      <c r="G36" s="1133" t="s">
        <v>494</v>
      </c>
      <c r="H36" s="1134"/>
      <c r="I36" s="1134"/>
      <c r="J36" s="1135"/>
      <c r="K36" s="296">
        <v>742</v>
      </c>
      <c r="L36" s="296">
        <v>114</v>
      </c>
      <c r="M36" s="297">
        <v>4886</v>
      </c>
      <c r="N36" s="298">
        <v>-97.7</v>
      </c>
    </row>
    <row r="37" spans="1:16" ht="13.5" customHeight="1" x14ac:dyDescent="0.15">
      <c r="A37" s="250"/>
      <c r="B37" s="246"/>
      <c r="C37" s="246"/>
      <c r="D37" s="246"/>
      <c r="E37" s="246"/>
      <c r="F37" s="246"/>
      <c r="G37" s="1133" t="s">
        <v>495</v>
      </c>
      <c r="H37" s="1134"/>
      <c r="I37" s="1134"/>
      <c r="J37" s="1135"/>
      <c r="K37" s="296">
        <v>9668</v>
      </c>
      <c r="L37" s="296">
        <v>1491</v>
      </c>
      <c r="M37" s="297">
        <v>1587</v>
      </c>
      <c r="N37" s="298">
        <v>-6</v>
      </c>
    </row>
    <row r="38" spans="1:16" ht="27" customHeight="1" x14ac:dyDescent="0.15">
      <c r="A38" s="250"/>
      <c r="B38" s="246"/>
      <c r="C38" s="246"/>
      <c r="D38" s="246"/>
      <c r="E38" s="246"/>
      <c r="F38" s="246"/>
      <c r="G38" s="1136" t="s">
        <v>496</v>
      </c>
      <c r="H38" s="1137"/>
      <c r="I38" s="1137"/>
      <c r="J38" s="1138"/>
      <c r="K38" s="299" t="s">
        <v>477</v>
      </c>
      <c r="L38" s="299" t="s">
        <v>477</v>
      </c>
      <c r="M38" s="300">
        <v>17</v>
      </c>
      <c r="N38" s="301" t="s">
        <v>477</v>
      </c>
      <c r="O38" s="295"/>
    </row>
    <row r="39" spans="1:16" x14ac:dyDescent="0.15">
      <c r="A39" s="250"/>
      <c r="B39" s="246"/>
      <c r="C39" s="246"/>
      <c r="D39" s="246"/>
      <c r="E39" s="246"/>
      <c r="F39" s="246"/>
      <c r="G39" s="1136" t="s">
        <v>497</v>
      </c>
      <c r="H39" s="1137"/>
      <c r="I39" s="1137"/>
      <c r="J39" s="1138"/>
      <c r="K39" s="302">
        <v>-39340</v>
      </c>
      <c r="L39" s="302">
        <v>-6065</v>
      </c>
      <c r="M39" s="303">
        <v>-4567</v>
      </c>
      <c r="N39" s="304">
        <v>32.799999999999997</v>
      </c>
      <c r="O39" s="295"/>
    </row>
    <row r="40" spans="1:16" ht="27" customHeight="1" x14ac:dyDescent="0.15">
      <c r="A40" s="250"/>
      <c r="B40" s="246"/>
      <c r="C40" s="246"/>
      <c r="D40" s="246"/>
      <c r="E40" s="246"/>
      <c r="F40" s="246"/>
      <c r="G40" s="1133" t="s">
        <v>498</v>
      </c>
      <c r="H40" s="1134"/>
      <c r="I40" s="1134"/>
      <c r="J40" s="1135"/>
      <c r="K40" s="302">
        <v>-563040</v>
      </c>
      <c r="L40" s="302">
        <v>-86809</v>
      </c>
      <c r="M40" s="303">
        <v>-91042</v>
      </c>
      <c r="N40" s="304">
        <v>-4.5999999999999996</v>
      </c>
      <c r="O40" s="295"/>
    </row>
    <row r="41" spans="1:16" x14ac:dyDescent="0.15">
      <c r="A41" s="250"/>
      <c r="B41" s="246"/>
      <c r="C41" s="246"/>
      <c r="D41" s="246"/>
      <c r="E41" s="246"/>
      <c r="F41" s="246"/>
      <c r="G41" s="1139" t="s">
        <v>281</v>
      </c>
      <c r="H41" s="1140"/>
      <c r="I41" s="1140"/>
      <c r="J41" s="1141"/>
      <c r="K41" s="296">
        <v>153014</v>
      </c>
      <c r="L41" s="302">
        <v>23591</v>
      </c>
      <c r="M41" s="303">
        <v>36776</v>
      </c>
      <c r="N41" s="304">
        <v>-35.9</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28" t="s">
        <v>467</v>
      </c>
      <c r="J49" s="1130" t="s">
        <v>502</v>
      </c>
      <c r="K49" s="1131"/>
      <c r="L49" s="1131"/>
      <c r="M49" s="1131"/>
      <c r="N49" s="1132"/>
    </row>
    <row r="50" spans="1:14" x14ac:dyDescent="0.15">
      <c r="A50" s="250"/>
      <c r="B50" s="246"/>
      <c r="C50" s="246"/>
      <c r="D50" s="246"/>
      <c r="E50" s="246"/>
      <c r="F50" s="246"/>
      <c r="G50" s="314"/>
      <c r="H50" s="315"/>
      <c r="I50" s="1129"/>
      <c r="J50" s="316" t="s">
        <v>503</v>
      </c>
      <c r="K50" s="317" t="s">
        <v>504</v>
      </c>
      <c r="L50" s="318" t="s">
        <v>505</v>
      </c>
      <c r="M50" s="319" t="s">
        <v>506</v>
      </c>
      <c r="N50" s="320" t="s">
        <v>507</v>
      </c>
    </row>
    <row r="51" spans="1:14" x14ac:dyDescent="0.15">
      <c r="A51" s="250"/>
      <c r="B51" s="246"/>
      <c r="C51" s="246"/>
      <c r="D51" s="246"/>
      <c r="E51" s="246"/>
      <c r="F51" s="246"/>
      <c r="G51" s="312" t="s">
        <v>508</v>
      </c>
      <c r="H51" s="313"/>
      <c r="I51" s="321">
        <v>905938</v>
      </c>
      <c r="J51" s="322">
        <v>126935</v>
      </c>
      <c r="K51" s="323">
        <v>44.5</v>
      </c>
      <c r="L51" s="324">
        <v>146641</v>
      </c>
      <c r="M51" s="325">
        <v>0.3</v>
      </c>
      <c r="N51" s="326">
        <v>44.2</v>
      </c>
    </row>
    <row r="52" spans="1:14" x14ac:dyDescent="0.15">
      <c r="A52" s="250"/>
      <c r="B52" s="246"/>
      <c r="C52" s="246"/>
      <c r="D52" s="246"/>
      <c r="E52" s="246"/>
      <c r="F52" s="246"/>
      <c r="G52" s="327"/>
      <c r="H52" s="328" t="s">
        <v>509</v>
      </c>
      <c r="I52" s="329">
        <v>190046</v>
      </c>
      <c r="J52" s="330">
        <v>26628</v>
      </c>
      <c r="K52" s="331">
        <v>-43.9</v>
      </c>
      <c r="L52" s="332">
        <v>68142</v>
      </c>
      <c r="M52" s="333">
        <v>-9.6999999999999993</v>
      </c>
      <c r="N52" s="334">
        <v>-34.200000000000003</v>
      </c>
    </row>
    <row r="53" spans="1:14" x14ac:dyDescent="0.15">
      <c r="A53" s="250"/>
      <c r="B53" s="246"/>
      <c r="C53" s="246"/>
      <c r="D53" s="246"/>
      <c r="E53" s="246"/>
      <c r="F53" s="246"/>
      <c r="G53" s="312" t="s">
        <v>510</v>
      </c>
      <c r="H53" s="313"/>
      <c r="I53" s="321">
        <v>633149</v>
      </c>
      <c r="J53" s="322">
        <v>90192</v>
      </c>
      <c r="K53" s="323">
        <v>-28.9</v>
      </c>
      <c r="L53" s="324">
        <v>174587</v>
      </c>
      <c r="M53" s="325">
        <v>19.100000000000001</v>
      </c>
      <c r="N53" s="326">
        <v>-48</v>
      </c>
    </row>
    <row r="54" spans="1:14" x14ac:dyDescent="0.15">
      <c r="A54" s="250"/>
      <c r="B54" s="246"/>
      <c r="C54" s="246"/>
      <c r="D54" s="246"/>
      <c r="E54" s="246"/>
      <c r="F54" s="246"/>
      <c r="G54" s="327"/>
      <c r="H54" s="328" t="s">
        <v>509</v>
      </c>
      <c r="I54" s="329">
        <v>274240</v>
      </c>
      <c r="J54" s="330">
        <v>39066</v>
      </c>
      <c r="K54" s="331">
        <v>46.7</v>
      </c>
      <c r="L54" s="332">
        <v>79695</v>
      </c>
      <c r="M54" s="333">
        <v>17</v>
      </c>
      <c r="N54" s="334">
        <v>29.7</v>
      </c>
    </row>
    <row r="55" spans="1:14" x14ac:dyDescent="0.15">
      <c r="A55" s="250"/>
      <c r="B55" s="246"/>
      <c r="C55" s="246"/>
      <c r="D55" s="246"/>
      <c r="E55" s="246"/>
      <c r="F55" s="246"/>
      <c r="G55" s="312" t="s">
        <v>511</v>
      </c>
      <c r="H55" s="313"/>
      <c r="I55" s="321">
        <v>867479</v>
      </c>
      <c r="J55" s="322">
        <v>126565</v>
      </c>
      <c r="K55" s="323">
        <v>40.299999999999997</v>
      </c>
      <c r="L55" s="324">
        <v>175675</v>
      </c>
      <c r="M55" s="325">
        <v>0.6</v>
      </c>
      <c r="N55" s="326">
        <v>39.700000000000003</v>
      </c>
    </row>
    <row r="56" spans="1:14" x14ac:dyDescent="0.15">
      <c r="A56" s="250"/>
      <c r="B56" s="246"/>
      <c r="C56" s="246"/>
      <c r="D56" s="246"/>
      <c r="E56" s="246"/>
      <c r="F56" s="246"/>
      <c r="G56" s="327"/>
      <c r="H56" s="328" t="s">
        <v>509</v>
      </c>
      <c r="I56" s="329">
        <v>393278</v>
      </c>
      <c r="J56" s="330">
        <v>57379</v>
      </c>
      <c r="K56" s="331">
        <v>46.9</v>
      </c>
      <c r="L56" s="332">
        <v>87698</v>
      </c>
      <c r="M56" s="333">
        <v>10</v>
      </c>
      <c r="N56" s="334">
        <v>36.9</v>
      </c>
    </row>
    <row r="57" spans="1:14" x14ac:dyDescent="0.15">
      <c r="A57" s="250"/>
      <c r="B57" s="246"/>
      <c r="C57" s="246"/>
      <c r="D57" s="246"/>
      <c r="E57" s="246"/>
      <c r="F57" s="246"/>
      <c r="G57" s="312" t="s">
        <v>512</v>
      </c>
      <c r="H57" s="313"/>
      <c r="I57" s="321">
        <v>1431305</v>
      </c>
      <c r="J57" s="322">
        <v>214075</v>
      </c>
      <c r="K57" s="323">
        <v>69.099999999999994</v>
      </c>
      <c r="L57" s="324">
        <v>162193</v>
      </c>
      <c r="M57" s="325">
        <v>-7.7</v>
      </c>
      <c r="N57" s="326">
        <v>76.8</v>
      </c>
    </row>
    <row r="58" spans="1:14" x14ac:dyDescent="0.15">
      <c r="A58" s="250"/>
      <c r="B58" s="246"/>
      <c r="C58" s="246"/>
      <c r="D58" s="246"/>
      <c r="E58" s="246"/>
      <c r="F58" s="246"/>
      <c r="G58" s="327"/>
      <c r="H58" s="328" t="s">
        <v>509</v>
      </c>
      <c r="I58" s="329">
        <v>936115</v>
      </c>
      <c r="J58" s="330">
        <v>140011</v>
      </c>
      <c r="K58" s="331">
        <v>144</v>
      </c>
      <c r="L58" s="332">
        <v>79985</v>
      </c>
      <c r="M58" s="333">
        <v>-8.8000000000000007</v>
      </c>
      <c r="N58" s="334">
        <v>152.80000000000001</v>
      </c>
    </row>
    <row r="59" spans="1:14" x14ac:dyDescent="0.15">
      <c r="A59" s="250"/>
      <c r="B59" s="246"/>
      <c r="C59" s="246"/>
      <c r="D59" s="246"/>
      <c r="E59" s="246"/>
      <c r="F59" s="246"/>
      <c r="G59" s="312" t="s">
        <v>513</v>
      </c>
      <c r="H59" s="313"/>
      <c r="I59" s="321">
        <v>1728798</v>
      </c>
      <c r="J59" s="322">
        <v>266543</v>
      </c>
      <c r="K59" s="323">
        <v>24.5</v>
      </c>
      <c r="L59" s="324">
        <v>168868</v>
      </c>
      <c r="M59" s="325">
        <v>4.0999999999999996</v>
      </c>
      <c r="N59" s="326">
        <v>20.399999999999999</v>
      </c>
    </row>
    <row r="60" spans="1:14" x14ac:dyDescent="0.15">
      <c r="A60" s="250"/>
      <c r="B60" s="246"/>
      <c r="C60" s="246"/>
      <c r="D60" s="246"/>
      <c r="E60" s="246"/>
      <c r="F60" s="246"/>
      <c r="G60" s="327"/>
      <c r="H60" s="328" t="s">
        <v>509</v>
      </c>
      <c r="I60" s="335">
        <v>922780</v>
      </c>
      <c r="J60" s="330">
        <v>142273</v>
      </c>
      <c r="K60" s="331">
        <v>1.6</v>
      </c>
      <c r="L60" s="332">
        <v>79360</v>
      </c>
      <c r="M60" s="333">
        <v>-0.8</v>
      </c>
      <c r="N60" s="334">
        <v>2.4</v>
      </c>
    </row>
    <row r="61" spans="1:14" x14ac:dyDescent="0.15">
      <c r="A61" s="250"/>
      <c r="B61" s="246"/>
      <c r="C61" s="246"/>
      <c r="D61" s="246"/>
      <c r="E61" s="246"/>
      <c r="F61" s="246"/>
      <c r="G61" s="312" t="s">
        <v>514</v>
      </c>
      <c r="H61" s="336"/>
      <c r="I61" s="337">
        <v>1113334</v>
      </c>
      <c r="J61" s="338">
        <v>164862</v>
      </c>
      <c r="K61" s="339">
        <v>29.9</v>
      </c>
      <c r="L61" s="340">
        <v>165593</v>
      </c>
      <c r="M61" s="341">
        <v>3.3</v>
      </c>
      <c r="N61" s="326">
        <v>26.6</v>
      </c>
    </row>
    <row r="62" spans="1:14" x14ac:dyDescent="0.15">
      <c r="A62" s="250"/>
      <c r="B62" s="246"/>
      <c r="C62" s="246"/>
      <c r="D62" s="246"/>
      <c r="E62" s="246"/>
      <c r="F62" s="246"/>
      <c r="G62" s="327"/>
      <c r="H62" s="328" t="s">
        <v>509</v>
      </c>
      <c r="I62" s="329">
        <v>543292</v>
      </c>
      <c r="J62" s="330">
        <v>81071</v>
      </c>
      <c r="K62" s="331">
        <v>39.1</v>
      </c>
      <c r="L62" s="332">
        <v>78976</v>
      </c>
      <c r="M62" s="333">
        <v>1.5</v>
      </c>
      <c r="N62" s="334">
        <v>37.6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2" t="s">
        <v>3</v>
      </c>
      <c r="D47" s="1142"/>
      <c r="E47" s="1143"/>
      <c r="F47" s="11">
        <v>13.2</v>
      </c>
      <c r="G47" s="12">
        <v>18.32</v>
      </c>
      <c r="H47" s="12">
        <v>24.17</v>
      </c>
      <c r="I47" s="12">
        <v>23.43</v>
      </c>
      <c r="J47" s="13">
        <v>22.44</v>
      </c>
    </row>
    <row r="48" spans="2:10" ht="57.75" customHeight="1" x14ac:dyDescent="0.15">
      <c r="B48" s="14"/>
      <c r="C48" s="1144" t="s">
        <v>4</v>
      </c>
      <c r="D48" s="1144"/>
      <c r="E48" s="1145"/>
      <c r="F48" s="15">
        <v>10.19</v>
      </c>
      <c r="G48" s="16">
        <v>4.1500000000000004</v>
      </c>
      <c r="H48" s="16">
        <v>8.31</v>
      </c>
      <c r="I48" s="16">
        <v>14.16</v>
      </c>
      <c r="J48" s="17">
        <v>10.84</v>
      </c>
    </row>
    <row r="49" spans="2:10" ht="57.75" customHeight="1" thickBot="1" x14ac:dyDescent="0.2">
      <c r="B49" s="18"/>
      <c r="C49" s="1146" t="s">
        <v>5</v>
      </c>
      <c r="D49" s="1146"/>
      <c r="E49" s="1147"/>
      <c r="F49" s="19">
        <v>6.09</v>
      </c>
      <c r="G49" s="20" t="s">
        <v>521</v>
      </c>
      <c r="H49" s="20">
        <v>9.27</v>
      </c>
      <c r="I49" s="20">
        <v>6.11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2018-02-22T09:01:07Z</cp:lastPrinted>
  <dcterms:created xsi:type="dcterms:W3CDTF">2018-01-24T03:37:59Z</dcterms:created>
  <dcterms:modified xsi:type="dcterms:W3CDTF">2018-05-10T00:57:16Z</dcterms:modified>
  <cp:category/>
</cp:coreProperties>
</file>