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uzumaki-sv\共有\01総務企画\18財政\【財政】ホームページ\11ＨＰ更新\Ｈ28\"/>
    </mc:Choice>
  </mc:AlternateContent>
  <workbookProtection workbookPassword="979D" lockStructure="1"/>
  <bookViews>
    <workbookView xWindow="0" yWindow="0" windowWidth="28800" windowHeight="12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calcMode="manual"/>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U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5" i="9"/>
  <c r="BW34" i="9"/>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<sst xmlns="http://schemas.openxmlformats.org/spreadsheetml/2006/main" count="1013" uniqueCount="554">
  <si>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</si>
  <si>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</si>
  <si>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</si>
  <si>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</si>
  <si>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</si>
  <si>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</si>
  <si>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</si>
  <si>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</si>
  <si>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</si>
  <si>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</si>
  <si>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</si>
  <si>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</si>
  <si>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</si>
  <si>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</si>
  <si>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</si>
  <si>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</si>
  <si>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</si>
  <si>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</si>
  <si>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</si>
  <si>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</si>
  <si>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</si>
  <si>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</si>
  <si>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</si>
  <si>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</si>
  <si>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</si>
  <si>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</si>
  <si>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</si>
  <si>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</si>
  <si>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</si>
  <si>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</si>
  <si>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</si>
  <si>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</si>
  <si>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</si>
  <si>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</si>
  <si>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</si>
  <si>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</si>
  <si>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</si>
  <si>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</si>
  <si>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</si>
  <si>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</si>
  <si>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</si>
  <si>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</si>
  <si>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</si>
  <si>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</si>
  <si>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</si>
  <si>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</si>
  <si>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</si>
  <si>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</si>
  <si>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</si>
  <si>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</si>
  <si>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</si>
  <si>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</si>
  <si>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</si>
  <si>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</si>
  <si>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</si>
  <si>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</si>
  <si>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</si>
  <si>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</si>
  <si>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</si>
  <si>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</si>
  <si>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</si>
  <si>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</si>
  <si>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</si>
  <si>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</si>
  <si>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</si>
  <si>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</si>
  <si>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</si>
  <si>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</si>
  <si>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</si>
  <si>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</si>
  <si>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</si>
  <si>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</si>
  <si>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</si>
  <si>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</si>
  <si>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</si>
  <si>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</si>
  <si>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</si>
  <si>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</si>
  <si>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</si>
  <si>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</si>
  <si>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</si>
  <si>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</si>
  <si>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</si>
  <si>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</si>
  <si>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</si>
  <si>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</si>
  <si>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</si>
  <si>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</si>
  <si>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</si>
  <si>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</si>
  <si>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</si>
  <si>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</si>
  <si>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</si>
  <si>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</si>
  <si>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</si>
  <si>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</si>
  <si>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</si>
  <si>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</si>
  <si>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</si>
  <si>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</si>
  <si>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</si>
  <si>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</si>
  <si>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</si>
  <si>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</si>
  <si>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</si>
  <si>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</si>
  <si>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</si>
  <si>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</si>
  <si>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</si>
  <si>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</si>
  <si>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</si>
  <si>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</si>
  <si>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</si>
  <si>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</si>
  <si>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</si>
  <si>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</si>
  <si>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</si>
  <si>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</si>
  <si>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</si>
  <si>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</si>
  <si>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</si>
  <si>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</si>
  <si>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</si>
  <si>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</si>
  <si>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</si>
  <si>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</si>
  <si>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</si>
  <si>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</si>
  <si>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</si>
  <si>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</si>
  <si>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</si>
  <si>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</si>
  <si>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</si>
  <si>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</si>
  <si>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</si>
  <si>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</si>
  <si>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</si>
  <si>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</si>
  <si>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</si>
  <si>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</si>
  <si>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</si>
  <si>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</si>
  <si>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</si>
  <si>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</si>
  <si>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</si>
  <si>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</si>
  <si>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</si>
  <si>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</si>
  <si>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</si>
  <si>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</si>
  <si>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</si>
  <si>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</si>
  <si>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</si>
  <si>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</si>
  <si>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</si>
  <si>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</si>
  <si>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</si>
  <si>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</si>
  <si>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</si>
  <si>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</si>
  <si>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</si>
  <si>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</si>
  <si>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</si>
  <si>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</si>
  <si>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</si>
  <si>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</si>
  <si>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</si>
  <si>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</si>
  <si>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</si>
  <si>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</si>
  <si>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</si>
  <si>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</si>
  <si>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</si>
  <si>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</si>
  <si>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</si>
  <si>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</si>
  <si>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</si>
  <si>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</si>
  <si>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</si>
  <si>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</si>
  <si>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</si>
  <si>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</si>
  <si>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</si>
  <si>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</si>
  <si>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</si>
  <si>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</si>
  <si>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</si>
  <si>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</si>
  <si>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</si>
  <si>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</si>
  <si>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</si>
  <si>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</si>
  <si>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</si>
  <si>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</si>
  <si>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</si>
  <si>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</si>
  <si>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</si>
  <si>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岩手県葛巻町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</si>
  <si>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</si>
  <si>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</si>
  <si>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</si>
  <si>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</si>
  <si>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</si>
  <si>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</si>
  <si>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</si>
  <si>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</si>
  <si>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</si>
  <si>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</si>
  <si>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</si>
  <si>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</si>
  <si>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</si>
  <si>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</si>
  <si>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</si>
  <si>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</si>
  <si>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</si>
  <si>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</si>
  <si>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</si>
  <si>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</si>
  <si>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</si>
  <si>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</si>
  <si>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</si>
  <si>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</si>
  <si>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</si>
  <si>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</si>
  <si>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</si>
  <si>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</si>
  <si>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</si>
  <si>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</si>
  <si>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</si>
  <si>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</si>
  <si>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</si>
  <si>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</si>
  <si>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</si>
  <si>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</si>
  <si>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</si>
  <si>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</si>
  <si>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</si>
  <si>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</si>
  <si>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</si>
  <si>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</si>
  <si>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</si>
  <si>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</si>
  <si>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</si>
  <si>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</si>
  <si>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</si>
  <si>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</si>
  <si>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</si>
  <si>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</si>
  <si>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</si>
  <si>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</si>
  <si>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</si>
  <si>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</si>
  <si>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</si>
  <si>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</si>
  <si>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</si>
  <si>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</si>
  <si>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</si>
  <si>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</si>
  <si>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</si>
  <si>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</si>
  <si>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</si>
  <si>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</si>
  <si>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</si>
  <si>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</si>
  <si>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</si>
  <si>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</si>
  <si>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</si>
  <si>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</si>
  <si>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</si>
  <si>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</si>
  <si>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</si>
  <si>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</si>
  <si>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</si>
  <si>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</si>
  <si>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</si>
  <si>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</si>
  <si>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</si>
  <si>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</si>
  <si>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</si>
  <si>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</si>
  <si>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</si>
  <si>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</si>
  <si>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</si>
  <si>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</si>
  <si>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</si>
  <si>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</si>
  <si>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</si>
  <si>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</si>
  <si>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</si>
  <si>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</si>
  <si>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</si>
  <si>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</si>
  <si>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</si>
  <si>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</si>
  <si>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</si>
  <si>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</si>
  <si>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</si>
  <si>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</si>
  <si>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</si>
  <si>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</si>
  <si>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</si>
  <si>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</si>
  <si>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</si>
  <si>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</si>
  <si>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</si>
  <si>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</si>
  <si>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</si>
  <si>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</si>
  <si>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</si>
  <si>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</si>
  <si>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</si>
  <si>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</si>
  <si>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</si>
  <si>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</si>
  <si>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</si>
  <si>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</si>
  <si>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</si>
  <si>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</si>
  <si>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</si>
  <si>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</si>
  <si>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</si>
  <si>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</si>
  <si>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</si>
  <si>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</si>
  <si>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</si>
  <si>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</si>
  <si>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</si>
  <si>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</si>
  <si>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</si>
  <si>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</si>
  <si>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</si>
  <si>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</si>
  <si>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</si>
  <si>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</si>
  <si>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</si>
  <si>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</si>
  <si>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</si>
  <si>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</si>
  <si>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</si>
  <si>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</si>
  <si>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</si>
  <si>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</si>
  <si>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</si>
  <si>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</si>
  <si>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</si>
  <si>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</si>
  <si>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岩手県葛巻町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</si>
  <si>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</si>
  <si>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</si>
  <si>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</si>
  <si>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</si>
  <si>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</si>
  <si>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</si>
  <si>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</si>
  <si>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</si>
  <si>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</si>
  <si>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</si>
  <si>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</si>
  <si>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</si>
  <si>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</si>
  <si>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</si>
  <si>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</si>
  <si>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</si>
  <si>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</si>
  <si>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</si>
  <si>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</si>
  <si>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</si>
  <si>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</si>
  <si>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</si>
  <si>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</si>
  <si>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</si>
  <si>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</si>
  <si>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</si>
  <si>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</si>
  <si>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</si>
  <si>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</si>
  <si>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</si>
  <si>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</si>
  <si>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</si>
  <si>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</si>
  <si>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</si>
  <si>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</si>
  <si>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</si>
  <si>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</si>
  <si>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</si>
  <si>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</si>
  <si>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</si>
  <si>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</si>
  <si>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</si>
  <si>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</si>
  <si>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</si>
  <si>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</si>
  <si>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</si>
  <si>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</si>
  <si>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</si>
  <si>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</si>
  <si>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</si>
  <si>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</si>
  <si>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</si>
  <si>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</si>
  <si>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</si>
  <si>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</si>
  <si>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</si>
  <si>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</si>
  <si>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</si>
  <si>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</si>
  <si>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</si>
  <si>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</si>
  <si>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</si>
  <si>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</si>
  <si>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</si>
  <si>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</si>
  <si>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</si>
  <si>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</si>
  <si>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</si>
  <si>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</si>
  <si>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</si>
  <si>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</si>
  <si>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</si>
  <si>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</si>
  <si>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</si>
  <si>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</si>
  <si>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</si>
  <si>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</si>
  <si>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</si>
  <si>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</si>
  <si>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</si>
  <si>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</si>
  <si>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</si>
  <si>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</si>
  <si>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</si>
  <si>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</si>
  <si>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</si>
  <si>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</si>
  <si>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</si>
  <si>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</si>
  <si>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</si>
  <si>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</si>
  <si>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</si>
  <si>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</si>
  <si>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</si>
  <si>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</si>
  <si>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</si>
  <si>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</si>
  <si>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</si>
  <si>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</si>
  <si>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</si>
  <si>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</si>
  <si>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</si>
  <si>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</si>
  <si>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</si>
  <si>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</si>
  <si>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</si>
  <si>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</si>
  <si>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</si>
  <si>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</si>
  <si>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</si>
  <si>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</si>
  <si>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</si>
  <si>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</si>
  <si>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</si>
  <si>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</si>
  <si>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</si>
  <si>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</si>
  <si>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</si>
  <si>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</si>
  <si>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</si>
  <si>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</si>
  <si>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</si>
  <si>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</si>
  <si>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</si>
  <si>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</si>
  <si>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</si>
  <si>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</si>
  <si>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</si>
  <si>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</si>
  <si>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</si>
  <si>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</si>
  <si>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</si>
  <si>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</si>
  <si>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</si>
  <si>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</si>
  <si>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</si>
  <si>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</si>
  <si>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</si>
  <si>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</si>
  <si>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</si>
  <si>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</si>
  <si>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</si>
  <si>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</si>
  <si>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</si>
  <si>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</si>
  <si>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</si>
  <si>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</si>
  <si>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</si>
  <si>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</si>
  <si>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</si>
  <si>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</si>
  <si>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</si>
  <si>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</si>
  <si>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</si>
  <si>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</si>
  <si>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</si>
  <si>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</si>
  <si>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</si>
  <si>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</si>
  <si>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</si>
  <si>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</si>
  <si>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</si>
  <si>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</si>
  <si>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</si>
  <si>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</si>
  <si>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</si>
  <si>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</si>
  <si>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</si>
  <si>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</si>
  <si>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</si>
  <si>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</si>
  <si>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</si>
  <si>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</si>
  <si>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</si>
  <si>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0.46</t>
  </si>
  <si>
    <t>▲ 4.39</t>
  </si>
  <si>
    <t>▲ 1.01</t>
  </si>
  <si>
    <t>国民健康保険病院事業会計</t>
  </si>
  <si>
    <t>一般会計</t>
  </si>
  <si>
    <t>国民健康保険事業勘定特別会計</t>
  </si>
  <si>
    <t>▲ 0.07</t>
  </si>
  <si>
    <t>簡易水道事業特別会計</t>
  </si>
  <si>
    <t>後期高齢者医療事業特別会計</t>
  </si>
  <si>
    <t>農業集落排水事業特別会計</t>
  </si>
  <si>
    <t>その他会計（赤字）</t>
  </si>
  <si>
    <t>その他会計（黒字）</t>
  </si>
  <si>
    <t>（社）葛巻町畜産開発公社</t>
    <rPh sb="1" eb="2">
      <t>シャ</t>
    </rPh>
    <rPh sb="3" eb="6">
      <t>クズマキマチ</t>
    </rPh>
    <rPh sb="6" eb="8">
      <t>チクサン</t>
    </rPh>
    <rPh sb="8" eb="10">
      <t>カイハツ</t>
    </rPh>
    <rPh sb="10" eb="12">
      <t>コウシャ</t>
    </rPh>
    <phoneticPr fontId="24"/>
  </si>
  <si>
    <t>葛巻高原食品加工(株)</t>
    <rPh sb="0" eb="2">
      <t>クズマキ</t>
    </rPh>
    <rPh sb="2" eb="4">
      <t>コウゲン</t>
    </rPh>
    <rPh sb="4" eb="6">
      <t>ショクヒン</t>
    </rPh>
    <rPh sb="6" eb="8">
      <t>カコウ</t>
    </rPh>
    <rPh sb="8" eb="11">
      <t>カブ</t>
    </rPh>
    <phoneticPr fontId="24"/>
  </si>
  <si>
    <t>(株)グリーンテージくずまき</t>
    <rPh sb="0" eb="3">
      <t>カブ</t>
    </rPh>
    <phoneticPr fontId="24"/>
  </si>
  <si>
    <t>エコ・ワールドくずまき風力発電所(株)</t>
    <rPh sb="11" eb="13">
      <t>フウリョク</t>
    </rPh>
    <rPh sb="13" eb="15">
      <t>ハツデン</t>
    </rPh>
    <rPh sb="15" eb="16">
      <t>ショ</t>
    </rPh>
    <rPh sb="16" eb="19">
      <t>カブ</t>
    </rPh>
    <phoneticPr fontId="24"/>
  </si>
  <si>
    <t>葛巻町森林組合</t>
    <rPh sb="0" eb="3">
      <t>クズマキマチ</t>
    </rPh>
    <rPh sb="3" eb="5">
      <t>シンリン</t>
    </rPh>
    <rPh sb="5" eb="7">
      <t>クミアイ</t>
    </rPh>
    <phoneticPr fontId="24"/>
  </si>
  <si>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</si>
  <si>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</si>
  <si>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</si>
  <si>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</si>
  <si>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</si>
  <si>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</si>
  <si>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</si>
  <si>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</si>
  <si>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t>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</si>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</sst>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extLst>
            <c:ext xmlns:c16="http://schemas.microsoft.com/office/drawing/2014/chart" uri="{C3380CC4-5D6E-409C-BE32-E72D297353CC}">
              <c16:uniqueId val="{00000000-71D2-47C5-A062-12B78F47AA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213669</c:v>
                </c:pt>
                <c:pt idx="1">
                  <c:v>87836</c:v>
                </c:pt>
                <c:pt idx="2">
                  <c:v>126935</c:v>
                </c:pt>
                <c:pt idx="3">
                  <c:v>90192</c:v>
                </c:pt>
                <c:pt idx="4">
                  <c:v>126565</c:v>
                </c:pt>
              </c:numCache>
            </c:numRef>
          </c:val>
          <c:smooth val="0"/>
          <c:extLst>
            <c:ext xmlns:c16="http://schemas.microsoft.com/office/drawing/2014/chart" uri="{C3380CC4-5D6E-409C-BE32-E72D297353CC}">
              <c16:uniqueId val="{00000001-71D2-47C5-A062-12B78F47AADA}"/>
            </c:ext>
          </c:extLst>
        </c:ser>
        <c:dLbls>
          <c:showLegendKey val="0"/>
          <c:showVal val="0"/>
          <c:showCatName val="0"/>
          <c:showSerName val="0"/>
          <c:showPercent val="0"/>
          <c:showBubbleSize val="0"/>
        </c:dLbls>
        <c:marker val="1"/>
        <c:smooth val="0"/>
        <c:axId val="151883136"/>
        <c:axId val="151889408"/>
      </c:lineChart>
      <c:catAx>
        <c:axId val="15188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89408"/>
        <c:crosses val="autoZero"/>
        <c:auto val="1"/>
        <c:lblAlgn val="ctr"/>
        <c:lblOffset val="100"/>
        <c:tickLblSkip val="1"/>
        <c:tickMarkSkip val="1"/>
        <c:noMultiLvlLbl val="0"/>
      </c:catAx>
      <c:valAx>
        <c:axId val="151889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8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7.05</c:v>
                </c:pt>
                <c:pt idx="1">
                  <c:v>2.87</c:v>
                </c:pt>
                <c:pt idx="2">
                  <c:v>10.19</c:v>
                </c:pt>
                <c:pt idx="3">
                  <c:v>4.1500000000000004</c:v>
                </c:pt>
                <c:pt idx="4">
                  <c:v>8.31</c:v>
                </c:pt>
              </c:numCache>
            </c:numRef>
          </c:val>
          <c:extLst>
            <c:ext xmlns:c16="http://schemas.microsoft.com/office/drawing/2014/chart" uri="{C3380CC4-5D6E-409C-BE32-E72D297353CC}">
              <c16:uniqueId val="{00000000-27FD-4917-B99A-05D4B7C955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14.17</c:v>
                </c:pt>
                <c:pt idx="1">
                  <c:v>14.6</c:v>
                </c:pt>
                <c:pt idx="2">
                  <c:v>13.2</c:v>
                </c:pt>
                <c:pt idx="3">
                  <c:v>18.32</c:v>
                </c:pt>
                <c:pt idx="4">
                  <c:v>24.17</c:v>
                </c:pt>
              </c:numCache>
            </c:numRef>
          </c:val>
          <c:extLst>
            <c:ext xmlns:c16="http://schemas.microsoft.com/office/drawing/2014/chart" uri="{C3380CC4-5D6E-409C-BE32-E72D297353CC}">
              <c16:uniqueId val="{00000001-27FD-4917-B99A-05D4B7C95519}"/>
            </c:ext>
          </c:extLst>
        </c:ser>
        <c:dLbls>
          <c:showLegendKey val="0"/>
          <c:showVal val="0"/>
          <c:showCatName val="0"/>
          <c:showSerName val="0"/>
          <c:showPercent val="0"/>
          <c:showBubbleSize val="0"/>
        </c:dLbls>
        <c:gapWidth val="250"/>
        <c:overlap val="100"/>
        <c:axId val="152138880"/>
        <c:axId val="15214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-0.46</c:v>
                </c:pt>
                <c:pt idx="1">
                  <c:v>-4.3899999999999997</c:v>
                </c:pt>
                <c:pt idx="2">
                  <c:v>6.09</c:v>
                </c:pt>
                <c:pt idx="3">
                  <c:v>-1.01</c:v>
                </c:pt>
                <c:pt idx="4">
                  <c:v>9.27</c:v>
                </c:pt>
              </c:numCache>
            </c:numRef>
          </c:val>
          <c:smooth val="0"/>
          <c:extLst>
            <c:ext xmlns:c16="http://schemas.microsoft.com/office/drawing/2014/chart" uri="{C3380CC4-5D6E-409C-BE32-E72D297353CC}">
              <c16:uniqueId val="{00000002-27FD-4917-B99A-05D4B7C95519}"/>
            </c:ext>
          </c:extLst>
        </c:ser>
        <c:dLbls>
          <c:showLegendKey val="0"/>
          <c:showVal val="0"/>
          <c:showCatName val="0"/>
          <c:showSerName val="0"/>
          <c:showPercent val="0"/>
          <c:showBubbleSize val="0"/>
        </c:dLbls>
        <c:marker val="1"/>
        <c:smooth val="0"/>
        <c:axId val="152138880"/>
        <c:axId val="152140800"/>
      </c:lineChart>
      <c:catAx>
        <c:axId val="1521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140800"/>
        <c:crosses val="autoZero"/>
        <c:auto val="1"/>
        <c:lblAlgn val="ctr"/>
        <c:lblOffset val="100"/>
        <c:tickLblSkip val="1"/>
        <c:tickMarkSkip val="1"/>
        <c:noMultiLvlLbl val="0"/>
      </c:catAx>
      <c:valAx>
        <c:axId val="1521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CA-4AFD-9F57-7A3AB69A0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CA-4AFD-9F57-7A3AB69A0B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CA-4AFD-9F57-7A3AB69A0B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CA-4AFD-9F57-7A3AB69A0B2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0.43</c:v>
                </c:pt>
                <c:pt idx="4">
                  <c:v>#N/A</c:v>
                </c:pt>
                <c:pt idx="5">
                  <c:v>0.33</c:v>
                </c:pt>
                <c:pt idx="6">
                  <c:v>#N/A</c:v>
                </c:pt>
                <c:pt idx="7">
                  <c:v>0.24</c:v>
                </c:pt>
                <c:pt idx="8">
                  <c:v>#N/A</c:v>
                </c:pt>
                <c:pt idx="9">
                  <c:v>0.08</c:v>
                </c:pt>
              </c:numCache>
            </c:numRef>
          </c:val>
          <c:extLst>
            <c:ext xmlns:c16="http://schemas.microsoft.com/office/drawing/2014/chart" uri="{C3380CC4-5D6E-409C-BE32-E72D297353CC}">
              <c16:uniqueId val="{00000004-1ECA-4AFD-9F57-7A3AB69A0B2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5-1ECA-4AFD-9F57-7A3AB69A0B2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c:v>
                </c:pt>
                <c:pt idx="2">
                  <c:v>#N/A</c:v>
                </c:pt>
                <c:pt idx="3">
                  <c:v>0.18</c:v>
                </c:pt>
                <c:pt idx="4">
                  <c:v>#N/A</c:v>
                </c:pt>
                <c:pt idx="5">
                  <c:v>0.09</c:v>
                </c:pt>
                <c:pt idx="6">
                  <c:v>#N/A</c:v>
                </c:pt>
                <c:pt idx="7">
                  <c:v>0.12</c:v>
                </c:pt>
                <c:pt idx="8">
                  <c:v>#N/A</c:v>
                </c:pt>
                <c:pt idx="9">
                  <c:v>0.25</c:v>
                </c:pt>
              </c:numCache>
            </c:numRef>
          </c:val>
          <c:extLst>
            <c:ext xmlns:c16="http://schemas.microsoft.com/office/drawing/2014/chart" uri="{C3380CC4-5D6E-409C-BE32-E72D297353CC}">
              <c16:uniqueId val="{00000006-1ECA-4AFD-9F57-7A3AB69A0B2E}"/>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7.0000000000000007E-2</c:v>
                </c:pt>
                <c:pt idx="1">
                  <c:v>#N/A</c:v>
                </c:pt>
                <c:pt idx="2">
                  <c:v>#N/A</c:v>
                </c:pt>
                <c:pt idx="3">
                  <c:v>0.84</c:v>
                </c:pt>
                <c:pt idx="4">
                  <c:v>#N/A</c:v>
                </c:pt>
                <c:pt idx="5">
                  <c:v>1.1499999999999999</c:v>
                </c:pt>
                <c:pt idx="6">
                  <c:v>#N/A</c:v>
                </c:pt>
                <c:pt idx="7">
                  <c:v>1.2</c:v>
                </c:pt>
                <c:pt idx="8">
                  <c:v>#N/A</c:v>
                </c:pt>
                <c:pt idx="9">
                  <c:v>2.13</c:v>
                </c:pt>
              </c:numCache>
            </c:numRef>
          </c:val>
          <c:extLst>
            <c:ext xmlns:c16="http://schemas.microsoft.com/office/drawing/2014/chart" uri="{C3380CC4-5D6E-409C-BE32-E72D297353CC}">
              <c16:uniqueId val="{00000007-1ECA-4AFD-9F57-7A3AB69A0B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7.05</c:v>
                </c:pt>
                <c:pt idx="2">
                  <c:v>#N/A</c:v>
                </c:pt>
                <c:pt idx="3">
                  <c:v>2.87</c:v>
                </c:pt>
                <c:pt idx="4">
                  <c:v>#N/A</c:v>
                </c:pt>
                <c:pt idx="5">
                  <c:v>10.19</c:v>
                </c:pt>
                <c:pt idx="6">
                  <c:v>#N/A</c:v>
                </c:pt>
                <c:pt idx="7">
                  <c:v>8.16</c:v>
                </c:pt>
                <c:pt idx="8">
                  <c:v>#N/A</c:v>
                </c:pt>
                <c:pt idx="9">
                  <c:v>8.31</c:v>
                </c:pt>
              </c:numCache>
            </c:numRef>
          </c:val>
          <c:extLst>
            <c:ext xmlns:c16="http://schemas.microsoft.com/office/drawing/2014/chart" uri="{C3380CC4-5D6E-409C-BE32-E72D297353CC}">
              <c16:uniqueId val="{00000008-1ECA-4AFD-9F57-7A3AB69A0B2E}"/>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8.6999999999999993</c:v>
                </c:pt>
                <c:pt idx="2">
                  <c:v>#N/A</c:v>
                </c:pt>
                <c:pt idx="3">
                  <c:v>10.51</c:v>
                </c:pt>
                <c:pt idx="4">
                  <c:v>#N/A</c:v>
                </c:pt>
                <c:pt idx="5">
                  <c:v>11.78</c:v>
                </c:pt>
                <c:pt idx="6">
                  <c:v>#N/A</c:v>
                </c:pt>
                <c:pt idx="7">
                  <c:v>12.73</c:v>
                </c:pt>
                <c:pt idx="8">
                  <c:v>#N/A</c:v>
                </c:pt>
                <c:pt idx="9">
                  <c:v>12.62</c:v>
                </c:pt>
              </c:numCache>
            </c:numRef>
          </c:val>
          <c:extLst>
            <c:ext xmlns:c16="http://schemas.microsoft.com/office/drawing/2014/chart" uri="{C3380CC4-5D6E-409C-BE32-E72D297353CC}">
              <c16:uniqueId val="{00000009-1ECA-4AFD-9F57-7A3AB69A0B2E}"/>
            </c:ext>
          </c:extLst>
        </c:ser>
        <c:dLbls>
          <c:showLegendKey val="0"/>
          <c:showVal val="0"/>
          <c:showCatName val="0"/>
          <c:showSerName val="0"/>
          <c:showPercent val="0"/>
          <c:showBubbleSize val="0"/>
        </c:dLbls>
        <c:gapWidth val="150"/>
        <c:overlap val="100"/>
        <c:axId val="152243200"/>
        <c:axId val="152253184"/>
      </c:barChart>
      <c:catAx>
        <c:axId val="1522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253184"/>
        <c:crosses val="autoZero"/>
        <c:auto val="1"/>
        <c:lblAlgn val="ctr"/>
        <c:lblOffset val="100"/>
        <c:tickLblSkip val="1"/>
        <c:tickMarkSkip val="1"/>
        <c:noMultiLvlLbl val="0"/>
      </c:catAx>
      <c:valAx>
        <c:axId val="1522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4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720</c:v>
                </c:pt>
                <c:pt idx="5">
                  <c:v>707</c:v>
                </c:pt>
                <c:pt idx="8">
                  <c:v>699</c:v>
                </c:pt>
                <c:pt idx="11">
                  <c:v>654</c:v>
                </c:pt>
                <c:pt idx="14">
                  <c:v>624</c:v>
                </c:pt>
              </c:numCache>
            </c:numRef>
          </c:val>
          <c:extLst>
            <c:ext xmlns:c16="http://schemas.microsoft.com/office/drawing/2014/chart" uri="{C3380CC4-5D6E-409C-BE32-E72D297353CC}">
              <c16:uniqueId val="{00000000-6BF7-420D-BEA9-DC74ED592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F7-420D-BEA9-DC74ED592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9</c:v>
                </c:pt>
                <c:pt idx="6">
                  <c:v>9</c:v>
                </c:pt>
                <c:pt idx="9">
                  <c:v>9</c:v>
                </c:pt>
                <c:pt idx="12">
                  <c:v>9</c:v>
                </c:pt>
              </c:numCache>
            </c:numRef>
          </c:val>
          <c:extLst>
            <c:ext xmlns:c16="http://schemas.microsoft.com/office/drawing/2014/chart" uri="{C3380CC4-5D6E-409C-BE32-E72D297353CC}">
              <c16:uniqueId val="{00000002-6BF7-420D-BEA9-DC74ED592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c:v>
                </c:pt>
                <c:pt idx="3">
                  <c:v>20</c:v>
                </c:pt>
                <c:pt idx="6">
                  <c:v>14</c:v>
                </c:pt>
                <c:pt idx="9">
                  <c:v>0</c:v>
                </c:pt>
                <c:pt idx="12">
                  <c:v>0</c:v>
                </c:pt>
              </c:numCache>
            </c:numRef>
          </c:val>
          <c:extLst>
            <c:ext xmlns:c16="http://schemas.microsoft.com/office/drawing/2014/chart" uri="{C3380CC4-5D6E-409C-BE32-E72D297353CC}">
              <c16:uniqueId val="{00000003-6BF7-420D-BEA9-DC74ED592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126</c:v>
                </c:pt>
                <c:pt idx="3">
                  <c:v>138</c:v>
                </c:pt>
                <c:pt idx="6">
                  <c:v>125</c:v>
                </c:pt>
                <c:pt idx="9">
                  <c:v>136</c:v>
                </c:pt>
                <c:pt idx="12">
                  <c:v>136</c:v>
                </c:pt>
              </c:numCache>
            </c:numRef>
          </c:val>
          <c:extLst>
            <c:ext xmlns:c16="http://schemas.microsoft.com/office/drawing/2014/chart" uri="{C3380CC4-5D6E-409C-BE32-E72D297353CC}">
              <c16:uniqueId val="{00000004-6BF7-420D-BEA9-DC74ED592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F7-420D-BEA9-DC74ED592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F7-420D-BEA9-DC74ED592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956</c:v>
                </c:pt>
                <c:pt idx="3">
                  <c:v>838</c:v>
                </c:pt>
                <c:pt idx="6">
                  <c:v>791</c:v>
                </c:pt>
                <c:pt idx="9">
                  <c:v>741</c:v>
                </c:pt>
                <c:pt idx="12">
                  <c:v>644</c:v>
                </c:pt>
              </c:numCache>
            </c:numRef>
          </c:val>
          <c:extLst>
            <c:ext xmlns:c16="http://schemas.microsoft.com/office/drawing/2014/chart" uri="{C3380CC4-5D6E-409C-BE32-E72D297353CC}">
              <c16:uniqueId val="{00000007-6BF7-420D-BEA9-DC74ED592B9C}"/>
            </c:ext>
          </c:extLst>
        </c:ser>
        <c:dLbls>
          <c:showLegendKey val="0"/>
          <c:showVal val="0"/>
          <c:showCatName val="0"/>
          <c:showSerName val="0"/>
          <c:showPercent val="0"/>
          <c:showBubbleSize val="0"/>
        </c:dLbls>
        <c:gapWidth val="100"/>
        <c:overlap val="100"/>
        <c:axId val="151235584"/>
        <c:axId val="15123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392</c:v>
                </c:pt>
                <c:pt idx="2">
                  <c:v>#N/A</c:v>
                </c:pt>
                <c:pt idx="3">
                  <c:v>#N/A</c:v>
                </c:pt>
                <c:pt idx="4">
                  <c:v>298</c:v>
                </c:pt>
                <c:pt idx="5">
                  <c:v>#N/A</c:v>
                </c:pt>
                <c:pt idx="6">
                  <c:v>#N/A</c:v>
                </c:pt>
                <c:pt idx="7">
                  <c:v>240</c:v>
                </c:pt>
                <c:pt idx="8">
                  <c:v>#N/A</c:v>
                </c:pt>
                <c:pt idx="9">
                  <c:v>#N/A</c:v>
                </c:pt>
                <c:pt idx="10">
                  <c:v>232</c:v>
                </c:pt>
                <c:pt idx="11">
                  <c:v>#N/A</c:v>
                </c:pt>
                <c:pt idx="12">
                  <c:v>#N/A</c:v>
                </c:pt>
                <c:pt idx="13">
                  <c:v>165</c:v>
                </c:pt>
                <c:pt idx="14">
                  <c:v>#N/A</c:v>
                </c:pt>
              </c:numCache>
            </c:numRef>
          </c:val>
          <c:smooth val="0"/>
          <c:extLst>
            <c:ext xmlns:c16="http://schemas.microsoft.com/office/drawing/2014/chart" uri="{C3380CC4-5D6E-409C-BE32-E72D297353CC}">
              <c16:uniqueId val="{00000008-6BF7-420D-BEA9-DC74ED592B9C}"/>
            </c:ext>
          </c:extLst>
        </c:ser>
        <c:dLbls>
          <c:showLegendKey val="0"/>
          <c:showVal val="0"/>
          <c:showCatName val="0"/>
          <c:showSerName val="0"/>
          <c:showPercent val="0"/>
          <c:showBubbleSize val="0"/>
        </c:dLbls>
        <c:marker val="1"/>
        <c:smooth val="0"/>
        <c:axId val="151235584"/>
        <c:axId val="151237760"/>
      </c:lineChart>
      <c:catAx>
        <c:axId val="1512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237760"/>
        <c:crosses val="autoZero"/>
        <c:auto val="1"/>
        <c:lblAlgn val="ctr"/>
        <c:lblOffset val="100"/>
        <c:tickLblSkip val="1"/>
        <c:tickMarkSkip val="1"/>
        <c:noMultiLvlLbl val="0"/>
      </c:catAx>
      <c:valAx>
        <c:axId val="1512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5611</c:v>
                </c:pt>
                <c:pt idx="5">
                  <c:v>5270</c:v>
                </c:pt>
                <c:pt idx="8">
                  <c:v>5328</c:v>
                </c:pt>
                <c:pt idx="11">
                  <c:v>5207</c:v>
                </c:pt>
                <c:pt idx="14">
                  <c:v>5252</c:v>
                </c:pt>
              </c:numCache>
            </c:numRef>
          </c:val>
          <c:extLst>
            <c:ext xmlns:c16="http://schemas.microsoft.com/office/drawing/2014/chart" uri="{C3380CC4-5D6E-409C-BE32-E72D297353CC}">
              <c16:uniqueId val="{00000000-8ED1-4A33-9BA2-00CFE1EEC6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218</c:v>
                </c:pt>
                <c:pt idx="5">
                  <c:v>190</c:v>
                </c:pt>
                <c:pt idx="8">
                  <c:v>162</c:v>
                </c:pt>
                <c:pt idx="11">
                  <c:v>135</c:v>
                </c:pt>
                <c:pt idx="14">
                  <c:v>107</c:v>
                </c:pt>
              </c:numCache>
            </c:numRef>
          </c:val>
          <c:extLst>
            <c:ext xmlns:c16="http://schemas.microsoft.com/office/drawing/2014/chart" uri="{C3380CC4-5D6E-409C-BE32-E72D297353CC}">
              <c16:uniqueId val="{00000001-8ED1-4A33-9BA2-00CFE1EEC6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2451</c:v>
                </c:pt>
                <c:pt idx="5">
                  <c:v>2979</c:v>
                </c:pt>
                <c:pt idx="8">
                  <c:v>3664</c:v>
                </c:pt>
                <c:pt idx="11">
                  <c:v>4439</c:v>
                </c:pt>
                <c:pt idx="14">
                  <c:v>4736</c:v>
                </c:pt>
              </c:numCache>
            </c:numRef>
          </c:val>
          <c:extLst>
            <c:ext xmlns:c16="http://schemas.microsoft.com/office/drawing/2014/chart" uri="{C3380CC4-5D6E-409C-BE32-E72D297353CC}">
              <c16:uniqueId val="{00000002-8ED1-4A33-9BA2-00CFE1EEC6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D1-4A33-9BA2-00CFE1EEC6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D1-4A33-9BA2-00CFE1EEC6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70</c:v>
                </c:pt>
                <c:pt idx="3">
                  <c:v>162</c:v>
                </c:pt>
                <c:pt idx="6">
                  <c:v>58</c:v>
                </c:pt>
                <c:pt idx="9">
                  <c:v>50</c:v>
                </c:pt>
                <c:pt idx="12">
                  <c:v>45</c:v>
                </c:pt>
              </c:numCache>
            </c:numRef>
          </c:val>
          <c:extLst>
            <c:ext xmlns:c16="http://schemas.microsoft.com/office/drawing/2014/chart" uri="{C3380CC4-5D6E-409C-BE32-E72D297353CC}">
              <c16:uniqueId val="{00000005-8ED1-4A33-9BA2-00CFE1EEC6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939</c:v>
                </c:pt>
                <c:pt idx="3">
                  <c:v>1072</c:v>
                </c:pt>
                <c:pt idx="6">
                  <c:v>993</c:v>
                </c:pt>
                <c:pt idx="9">
                  <c:v>826</c:v>
                </c:pt>
                <c:pt idx="12">
                  <c:v>614</c:v>
                </c:pt>
              </c:numCache>
            </c:numRef>
          </c:val>
          <c:extLst>
            <c:ext xmlns:c16="http://schemas.microsoft.com/office/drawing/2014/chart" uri="{C3380CC4-5D6E-409C-BE32-E72D297353CC}">
              <c16:uniqueId val="{00000006-8ED1-4A33-9BA2-00CFE1EEC6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c:v>
                </c:pt>
                <c:pt idx="3">
                  <c:v>14</c:v>
                </c:pt>
                <c:pt idx="6">
                  <c:v>0</c:v>
                </c:pt>
                <c:pt idx="9">
                  <c:v>1</c:v>
                </c:pt>
                <c:pt idx="12">
                  <c:v>36</c:v>
                </c:pt>
              </c:numCache>
            </c:numRef>
          </c:val>
          <c:extLst>
            <c:ext xmlns:c16="http://schemas.microsoft.com/office/drawing/2014/chart" uri="{C3380CC4-5D6E-409C-BE32-E72D297353CC}">
              <c16:uniqueId val="{00000007-8ED1-4A33-9BA2-00CFE1EEC6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1409</c:v>
                </c:pt>
                <c:pt idx="3">
                  <c:v>1464</c:v>
                </c:pt>
                <c:pt idx="6">
                  <c:v>1480</c:v>
                </c:pt>
                <c:pt idx="9">
                  <c:v>1554</c:v>
                </c:pt>
                <c:pt idx="12">
                  <c:v>1617</c:v>
                </c:pt>
              </c:numCache>
            </c:numRef>
          </c:val>
          <c:extLst>
            <c:ext xmlns:c16="http://schemas.microsoft.com/office/drawing/2014/chart" uri="{C3380CC4-5D6E-409C-BE32-E72D297353CC}">
              <c16:uniqueId val="{00000008-8ED1-4A33-9BA2-00CFE1EEC6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82</c:v>
                </c:pt>
                <c:pt idx="3">
                  <c:v>76</c:v>
                </c:pt>
                <c:pt idx="6">
                  <c:v>69</c:v>
                </c:pt>
                <c:pt idx="9">
                  <c:v>55</c:v>
                </c:pt>
                <c:pt idx="12">
                  <c:v>50</c:v>
                </c:pt>
              </c:numCache>
            </c:numRef>
          </c:val>
          <c:extLst>
            <c:ext xmlns:c16="http://schemas.microsoft.com/office/drawing/2014/chart" uri="{C3380CC4-5D6E-409C-BE32-E72D297353CC}">
              <c16:uniqueId val="{00000009-8ED1-4A33-9BA2-00CFE1EEC6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6353</c:v>
                </c:pt>
                <c:pt idx="3">
                  <c:v>6063</c:v>
                </c:pt>
                <c:pt idx="6">
                  <c:v>5848</c:v>
                </c:pt>
                <c:pt idx="9">
                  <c:v>5666</c:v>
                </c:pt>
                <c:pt idx="12">
                  <c:v>5611</c:v>
                </c:pt>
              </c:numCache>
            </c:numRef>
          </c:val>
          <c:extLst>
            <c:ext xmlns:c16="http://schemas.microsoft.com/office/drawing/2014/chart" uri="{C3380CC4-5D6E-409C-BE32-E72D297353CC}">
              <c16:uniqueId val="{0000000A-8ED1-4A33-9BA2-00CFE1EEC6C3}"/>
            </c:ext>
          </c:extLst>
        </c:ser>
        <c:dLbls>
          <c:showLegendKey val="0"/>
          <c:showVal val="0"/>
          <c:showCatName val="0"/>
          <c:showSerName val="0"/>
          <c:showPercent val="0"/>
          <c:showBubbleSize val="0"/>
        </c:dLbls>
        <c:gapWidth val="100"/>
        <c:overlap val="100"/>
        <c:axId val="152063360"/>
        <c:axId val="15207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608</c:v>
                </c:pt>
                <c:pt idx="2">
                  <c:v>#N/A</c:v>
                </c:pt>
                <c:pt idx="3">
                  <c:v>#N/A</c:v>
                </c:pt>
                <c:pt idx="4">
                  <c:v>411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D1-4A33-9BA2-00CFE1EEC6C3}"/>
            </c:ext>
          </c:extLst>
        </c:ser>
        <c:dLbls>
          <c:showLegendKey val="0"/>
          <c:showVal val="0"/>
          <c:showCatName val="0"/>
          <c:showSerName val="0"/>
          <c:showPercent val="0"/>
          <c:showBubbleSize val="0"/>
        </c:dLbls>
        <c:marker val="1"/>
        <c:smooth val="0"/>
        <c:axId val="152063360"/>
        <c:axId val="152073728"/>
      </c:lineChart>
      <c:catAx>
        <c:axId val="1520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073728"/>
        <c:crosses val="autoZero"/>
        <c:auto val="1"/>
        <c:lblAlgn val="ctr"/>
        <c:lblOffset val="100"/>
        <c:tickLblSkip val="1"/>
        <c:tickMarkSkip val="1"/>
        <c:noMultiLvlLbl val="0"/>
      </c:catAx>
      <c:valAx>
        <c:axId val="15207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6,854
6,839
434.96
6,630,164
6,248,249
317,334
3,817,412
5,610,680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過疎化よる人口減少や少子高齢化が進行し、全国平均を上回る高齢化率（平成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40.6</a:t>
          </a:r>
          <a:r>
            <a:rPr lang="ja-JP" altLang="ja-JP" sz="1100" b="0" i="0" baseline="0">
              <a:solidFill>
                <a:sysClr val="windowText" lastClr="000000"/>
              </a:solidFill>
              <a:effectLst/>
              <a:latin typeface="+mn-lt"/>
              <a:ea typeface="+mn-ea"/>
              <a:cs typeface="+mn-cs"/>
            </a:rPr>
            <a:t>％）に加え、町内に大型企業が少ないことなどにより財政基盤が弱く、類似団体の中でも最下層に位置している。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産業振興よる町税収入の増加を図るとともに、徴収体制の強化を図り自主財源の確保に努めていく。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57855</xdr:rowOff>
    </xdr:to>
    <xdr:cxnSp macro="">
      <xdr:nvCxnSpPr>
        <xdr:cNvPr id="66" name="直線コネクタ 65"/>
        <xdr:cNvCxnSpPr/>
      </xdr:nvCxnSpPr>
      <xdr:spPr>
        <a:xfrm>
          <a:off x="4114800" y="7601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57855</xdr:rowOff>
    </xdr:to>
    <xdr:cxnSp macro="">
      <xdr:nvCxnSpPr>
        <xdr:cNvPr id="69" name="直線コネクタ 68"/>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2" name="直線コネクタ 71"/>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5" name="円/楕円 84"/>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74382</xdr:rowOff>
    </xdr:from>
    <xdr:ext cx="762000" cy="259045"/>
    <xdr:sp macro="" textlink="">
      <xdr:nvSpPr>
        <xdr:cNvPr id="86" name="財政力該当値テキスト"/>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7" name="円/楕円 86"/>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88" name="テキスト ボックス 87"/>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89" name="円/楕円 88"/>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0" name="テキスト ボックス 89"/>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行政改革の取組により人件費と公債費の抑制に取り組</a:t>
          </a:r>
          <a:r>
            <a:rPr lang="ja-JP" altLang="en-US" sz="1100" b="0" i="0" baseline="0">
              <a:solidFill>
                <a:sysClr val="windowText" lastClr="000000"/>
              </a:solidFill>
              <a:effectLst/>
              <a:latin typeface="+mn-lt"/>
              <a:ea typeface="+mn-ea"/>
              <a:cs typeface="+mn-cs"/>
            </a:rPr>
            <a:t>み</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これまで</a:t>
          </a:r>
          <a:r>
            <a:rPr lang="ja-JP" altLang="ja-JP" sz="1100" b="0" i="0" baseline="0">
              <a:solidFill>
                <a:sysClr val="windowText" lastClr="000000"/>
              </a:solidFill>
              <a:effectLst/>
              <a:latin typeface="+mn-lt"/>
              <a:ea typeface="+mn-ea"/>
              <a:cs typeface="+mn-cs"/>
            </a:rPr>
            <a:t>経常収支比率は改善</a:t>
          </a:r>
          <a:r>
            <a:rPr lang="ja-JP" altLang="en-US" sz="1100" b="0" i="0" baseline="0">
              <a:solidFill>
                <a:sysClr val="windowText" lastClr="000000"/>
              </a:solidFill>
              <a:effectLst/>
              <a:latin typeface="+mn-lt"/>
              <a:ea typeface="+mn-ea"/>
              <a:cs typeface="+mn-cs"/>
            </a:rPr>
            <a:t>を続けてきたが、平成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ポイント悪化してしまった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しかしながら、類似団体平均</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ポイント悪化したことから、類似団体平均を下回ることとなった。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引き続き人件費及び公債費の抑制を図り、経常経費の削減に努める。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118321</xdr:rowOff>
    </xdr:to>
    <xdr:cxnSp macro="">
      <xdr:nvCxnSpPr>
        <xdr:cNvPr id="129" name="直線コネクタ 128"/>
        <xdr:cNvCxnSpPr/>
      </xdr:nvCxnSpPr>
      <xdr:spPr>
        <a:xfrm>
          <a:off x="4114800" y="1087945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150495</xdr:rowOff>
    </xdr:to>
    <xdr:cxnSp macro="">
      <xdr:nvCxnSpPr>
        <xdr:cNvPr id="132" name="直線コネクタ 131"/>
        <xdr:cNvCxnSpPr/>
      </xdr:nvCxnSpPr>
      <xdr:spPr>
        <a:xfrm flipV="1">
          <a:off x="3225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51435</xdr:rowOff>
    </xdr:to>
    <xdr:cxnSp macro="">
      <xdr:nvCxnSpPr>
        <xdr:cNvPr id="135" name="直線コネクタ 134"/>
        <xdr:cNvCxnSpPr/>
      </xdr:nvCxnSpPr>
      <xdr:spPr>
        <a:xfrm flipV="1">
          <a:off x="2336800" y="109518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64</xdr:row>
      <xdr:rowOff>63500</xdr:rowOff>
    </xdr:to>
    <xdr:cxnSp macro="">
      <xdr:nvCxnSpPr>
        <xdr:cNvPr id="138" name="直線コネクタ 137"/>
        <xdr:cNvCxnSpPr/>
      </xdr:nvCxnSpPr>
      <xdr:spPr>
        <a:xfrm flipV="1">
          <a:off x="1447800" y="110242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67521</xdr:rowOff>
    </xdr:from>
    <xdr:to>
      <xdr:col>7</xdr:col>
      <xdr:colOff>203200</xdr:colOff>
      <xdr:row>63</xdr:row>
      <xdr:rowOff>169121</xdr:rowOff>
    </xdr:to>
    <xdr:sp macro="" textlink="">
      <xdr:nvSpPr>
        <xdr:cNvPr id="148" name="円/楕円 147"/>
        <xdr:cNvSpPr/>
      </xdr:nvSpPr>
      <xdr:spPr>
        <a:xfrm>
          <a:off x="4902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84048</xdr:rowOff>
    </xdr:from>
    <xdr:ext cx="762000" cy="259045"/>
    <xdr:sp macro="" textlink="">
      <xdr:nvSpPr>
        <xdr:cNvPr id="149" name="財政構造の弾力性該当値テキスト"/>
        <xdr:cNvSpPr txBox="1"/>
      </xdr:nvSpPr>
      <xdr:spPr>
        <a:xfrm>
          <a:off x="50419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0" name="円/楕円 149"/>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1" name="テキスト ボックス 150"/>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2" name="円/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14622</xdr:rowOff>
    </xdr:from>
    <xdr:ext cx="762000" cy="259045"/>
    <xdr:sp macro="" textlink="">
      <xdr:nvSpPr>
        <xdr:cNvPr id="153" name="テキスト ボックス 152"/>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635</xdr:rowOff>
    </xdr:from>
    <xdr:to>
      <xdr:col>3</xdr:col>
      <xdr:colOff>330200</xdr:colOff>
      <xdr:row>64</xdr:row>
      <xdr:rowOff>102235</xdr:rowOff>
    </xdr:to>
    <xdr:sp macro="" textlink="">
      <xdr:nvSpPr>
        <xdr:cNvPr id="154" name="円/楕円 153"/>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87012</xdr:rowOff>
    </xdr:from>
    <xdr:ext cx="762000" cy="259045"/>
    <xdr:sp macro="" textlink="">
      <xdr:nvSpPr>
        <xdr:cNvPr id="155" name="テキスト ボックス 154"/>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職員数の削減などに</a:t>
          </a:r>
          <a:r>
            <a:rPr kumimoji="1" lang="ja-JP" altLang="ja-JP" sz="1100">
              <a:solidFill>
                <a:sysClr val="windowText" lastClr="000000"/>
              </a:solidFill>
              <a:effectLst/>
              <a:latin typeface="+mn-lt"/>
              <a:ea typeface="+mn-ea"/>
              <a:cs typeface="+mn-cs"/>
            </a:rPr>
            <a:t>より、人件費総額は減少したものの、除染事業の実施や防災対策備品の整備などにより物件費が</a:t>
          </a:r>
          <a:r>
            <a:rPr kumimoji="1" lang="ja-JP" altLang="en-US" sz="1100">
              <a:solidFill>
                <a:sysClr val="windowText" lastClr="000000"/>
              </a:solidFill>
              <a:effectLst/>
              <a:latin typeface="+mn-lt"/>
              <a:ea typeface="+mn-ea"/>
              <a:cs typeface="+mn-cs"/>
            </a:rPr>
            <a:t>高い水準で推移している。また、マイナンバー対応のシステム改修なども加わったことから、</a:t>
          </a:r>
          <a:r>
            <a:rPr kumimoji="1" lang="ja-JP" altLang="ja-JP" sz="1100">
              <a:solidFill>
                <a:sysClr val="windowText" lastClr="000000"/>
              </a:solidFill>
              <a:effectLst/>
              <a:latin typeface="+mn-lt"/>
              <a:ea typeface="+mn-ea"/>
              <a:cs typeface="+mn-cs"/>
            </a:rPr>
            <a:t>本指標についても前年度から増加（＋</a:t>
          </a:r>
          <a:r>
            <a:rPr kumimoji="1" lang="en-US" altLang="ja-JP" sz="1100">
              <a:solidFill>
                <a:sysClr val="windowText" lastClr="000000"/>
              </a:solidFill>
              <a:effectLst/>
              <a:latin typeface="+mn-lt"/>
              <a:ea typeface="+mn-ea"/>
              <a:cs typeface="+mn-cs"/>
            </a:rPr>
            <a:t>5,326</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したものの</a:t>
          </a:r>
          <a:r>
            <a:rPr kumimoji="1"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類似団体平均値</a:t>
          </a:r>
          <a:r>
            <a:rPr lang="ja-JP" altLang="en-US" sz="1100" b="0" i="0" baseline="0">
              <a:solidFill>
                <a:sysClr val="windowText" lastClr="000000"/>
              </a:solidFill>
              <a:effectLst/>
              <a:latin typeface="+mn-lt"/>
              <a:ea typeface="+mn-ea"/>
              <a:cs typeface="+mn-cs"/>
            </a:rPr>
            <a:t>が当町を上回る水準で増加</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16,314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したことから、類似団体平均は下回った</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87553</xdr:rowOff>
    </xdr:from>
    <xdr:to>
      <xdr:col>7</xdr:col>
      <xdr:colOff>152400</xdr:colOff>
      <xdr:row>84</xdr:row>
      <xdr:rowOff>100403</xdr:rowOff>
    </xdr:to>
    <xdr:cxnSp macro="">
      <xdr:nvCxnSpPr>
        <xdr:cNvPr id="189" name="直線コネクタ 188"/>
        <xdr:cNvCxnSpPr/>
      </xdr:nvCxnSpPr>
      <xdr:spPr>
        <a:xfrm>
          <a:off x="4114800" y="14489353"/>
          <a:ext cx="8382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24983</xdr:rowOff>
    </xdr:from>
    <xdr:to>
      <xdr:col>6</xdr:col>
      <xdr:colOff>0</xdr:colOff>
      <xdr:row>84</xdr:row>
      <xdr:rowOff>87553</xdr:rowOff>
    </xdr:to>
    <xdr:cxnSp macro="">
      <xdr:nvCxnSpPr>
        <xdr:cNvPr id="192" name="直線コネクタ 191"/>
        <xdr:cNvCxnSpPr/>
      </xdr:nvCxnSpPr>
      <xdr:spPr>
        <a:xfrm>
          <a:off x="3225800" y="14426783"/>
          <a:ext cx="8890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24983</xdr:rowOff>
    </xdr:from>
    <xdr:to>
      <xdr:col>4</xdr:col>
      <xdr:colOff>482600</xdr:colOff>
      <xdr:row>84</xdr:row>
      <xdr:rowOff>25326</xdr:rowOff>
    </xdr:to>
    <xdr:cxnSp macro="">
      <xdr:nvCxnSpPr>
        <xdr:cNvPr id="195" name="直線コネクタ 194"/>
        <xdr:cNvCxnSpPr/>
      </xdr:nvCxnSpPr>
      <xdr:spPr>
        <a:xfrm flipV="1">
          <a:off x="2336800" y="1442678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170816</xdr:rowOff>
    </xdr:from>
    <xdr:to>
      <xdr:col>3</xdr:col>
      <xdr:colOff>279400</xdr:colOff>
      <xdr:row>84</xdr:row>
      <xdr:rowOff>25326</xdr:rowOff>
    </xdr:to>
    <xdr:cxnSp macro="">
      <xdr:nvCxnSpPr>
        <xdr:cNvPr id="198" name="直線コネクタ 197"/>
        <xdr:cNvCxnSpPr/>
      </xdr:nvCxnSpPr>
      <xdr:spPr>
        <a:xfrm>
          <a:off x="1447800" y="14401166"/>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49603</xdr:rowOff>
    </xdr:from>
    <xdr:to>
      <xdr:col>7</xdr:col>
      <xdr:colOff>203200</xdr:colOff>
      <xdr:row>84</xdr:row>
      <xdr:rowOff>151203</xdr:rowOff>
    </xdr:to>
    <xdr:sp macro="" textlink="">
      <xdr:nvSpPr>
        <xdr:cNvPr id="208" name="円/楕円 207"/>
        <xdr:cNvSpPr/>
      </xdr:nvSpPr>
      <xdr:spPr>
        <a:xfrm>
          <a:off x="4902200" y="144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66130</xdr:rowOff>
    </xdr:from>
    <xdr:ext cx="762000" cy="259045"/>
    <xdr:sp macro="" textlink="">
      <xdr:nvSpPr>
        <xdr:cNvPr id="209" name="人件費・物件費等の状況該当値テキスト"/>
        <xdr:cNvSpPr txBox="1"/>
      </xdr:nvSpPr>
      <xdr:spPr>
        <a:xfrm>
          <a:off x="5041900" y="14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257,399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36753</xdr:rowOff>
    </xdr:from>
    <xdr:to>
      <xdr:col>6</xdr:col>
      <xdr:colOff>50800</xdr:colOff>
      <xdr:row>84</xdr:row>
      <xdr:rowOff>138353</xdr:rowOff>
    </xdr:to>
    <xdr:sp macro="" textlink="">
      <xdr:nvSpPr>
        <xdr:cNvPr id="210" name="円/楕円 209"/>
        <xdr:cNvSpPr/>
      </xdr:nvSpPr>
      <xdr:spPr>
        <a:xfrm>
          <a:off x="4064000" y="144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123130</xdr:rowOff>
    </xdr:from>
    <xdr:ext cx="736600" cy="259045"/>
    <xdr:sp macro="" textlink="">
      <xdr:nvSpPr>
        <xdr:cNvPr id="211" name="テキスト ボックス 210"/>
        <xdr:cNvSpPr txBox="1"/>
      </xdr:nvSpPr>
      <xdr:spPr>
        <a:xfrm>
          <a:off x="3733800" y="1452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252,073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145633</xdr:rowOff>
    </xdr:from>
    <xdr:to>
      <xdr:col>4</xdr:col>
      <xdr:colOff>533400</xdr:colOff>
      <xdr:row>84</xdr:row>
      <xdr:rowOff>75783</xdr:rowOff>
    </xdr:to>
    <xdr:sp macro="" textlink="">
      <xdr:nvSpPr>
        <xdr:cNvPr id="212" name="円/楕円 211"/>
        <xdr:cNvSpPr/>
      </xdr:nvSpPr>
      <xdr:spPr>
        <a:xfrm>
          <a:off x="3175000" y="143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85960</xdr:rowOff>
    </xdr:from>
    <xdr:ext cx="762000" cy="259045"/>
    <xdr:sp macro="" textlink="">
      <xdr:nvSpPr>
        <xdr:cNvPr id="213" name="テキスト ボックス 212"/>
        <xdr:cNvSpPr txBox="1"/>
      </xdr:nvSpPr>
      <xdr:spPr>
        <a:xfrm>
          <a:off x="2844800" y="1414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145976</xdr:rowOff>
    </xdr:from>
    <xdr:to>
      <xdr:col>3</xdr:col>
      <xdr:colOff>330200</xdr:colOff>
      <xdr:row>84</xdr:row>
      <xdr:rowOff>76126</xdr:rowOff>
    </xdr:to>
    <xdr:sp macro="" textlink="">
      <xdr:nvSpPr>
        <xdr:cNvPr id="214" name="円/楕円 213"/>
        <xdr:cNvSpPr/>
      </xdr:nvSpPr>
      <xdr:spPr>
        <a:xfrm>
          <a:off x="2286000" y="143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86303</xdr:rowOff>
    </xdr:from>
    <xdr:ext cx="762000" cy="259045"/>
    <xdr:sp macro="" textlink="">
      <xdr:nvSpPr>
        <xdr:cNvPr id="215" name="テキスト ボックス 214"/>
        <xdr:cNvSpPr txBox="1"/>
      </xdr:nvSpPr>
      <xdr:spPr>
        <a:xfrm>
          <a:off x="1955800" y="1414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226,285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120016</xdr:rowOff>
    </xdr:from>
    <xdr:to>
      <xdr:col>2</xdr:col>
      <xdr:colOff>127000</xdr:colOff>
      <xdr:row>84</xdr:row>
      <xdr:rowOff>50166</xdr:rowOff>
    </xdr:to>
    <xdr:sp macro="" textlink="">
      <xdr:nvSpPr>
        <xdr:cNvPr id="216" name="円/楕円 215"/>
        <xdr:cNvSpPr/>
      </xdr:nvSpPr>
      <xdr:spPr>
        <a:xfrm>
          <a:off x="1397000" y="143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60343</xdr:rowOff>
    </xdr:from>
    <xdr:ext cx="762000" cy="259045"/>
    <xdr:sp macro="" textlink="">
      <xdr:nvSpPr>
        <xdr:cNvPr id="217" name="テキスト ボックス 216"/>
        <xdr:cNvSpPr txBox="1"/>
      </xdr:nvSpPr>
      <xdr:spPr>
        <a:xfrm>
          <a:off x="1066800" y="1411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経験年数階層の変動などにより、</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は前年に比べ</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増加している</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また、類似団体を</a:t>
          </a:r>
          <a:r>
            <a:rPr lang="en-US" altLang="ja-JP" sz="1100" b="0" i="0" baseline="0">
              <a:solidFill>
                <a:sysClr val="windowText" lastClr="000000"/>
              </a:solidFill>
              <a:effectLst/>
              <a:latin typeface="+mn-lt"/>
              <a:ea typeface="+mn-ea"/>
              <a:cs typeface="+mn-cs"/>
            </a:rPr>
            <a:t>1.1</a:t>
          </a:r>
          <a:r>
            <a:rPr lang="ja-JP" altLang="en-US" sz="1100" b="0" i="0" baseline="0">
              <a:solidFill>
                <a:sysClr val="windowText" lastClr="000000"/>
              </a:solidFill>
              <a:effectLst/>
              <a:latin typeface="+mn-lt"/>
              <a:ea typeface="+mn-ea"/>
              <a:cs typeface="+mn-cs"/>
            </a:rPr>
            <a:t>ポイント上回っており、</a:t>
          </a:r>
          <a:r>
            <a:rPr lang="ja-JP" altLang="ja-JP" sz="1100" b="0" i="0" baseline="0">
              <a:solidFill>
                <a:sysClr val="windowText" lastClr="000000"/>
              </a:solidFill>
              <a:effectLst/>
              <a:latin typeface="+mn-lt"/>
              <a:ea typeface="+mn-ea"/>
              <a:cs typeface="+mn-cs"/>
            </a:rPr>
            <a:t>適正な給与水準となるよう改善を図っていく。</a:t>
          </a:r>
          <a:endParaRPr lang="en-US" altLang="ja-JP" sz="1100" b="0" i="0" baseline="0">
            <a:solidFill>
              <a:sysClr val="windowText" lastClr="000000"/>
            </a:solidFill>
            <a:effectLst/>
            <a:latin typeface="+mn-lt"/>
            <a:ea typeface="+mn-ea"/>
            <a:cs typeface="+mn-cs"/>
          </a:endParaRPr>
        </a:p>
        <a:p>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13123</xdr:rowOff>
    </xdr:to>
    <xdr:cxnSp macro="">
      <xdr:nvCxnSpPr>
        <xdr:cNvPr id="251" name="直線コネクタ 250"/>
        <xdr:cNvCxnSpPr/>
      </xdr:nvCxnSpPr>
      <xdr:spPr>
        <a:xfrm>
          <a:off x="16179800" y="1472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89</xdr:row>
      <xdr:rowOff>110066</xdr:rowOff>
    </xdr:to>
    <xdr:cxnSp macro="">
      <xdr:nvCxnSpPr>
        <xdr:cNvPr id="254" name="直線コネクタ 253"/>
        <xdr:cNvCxnSpPr/>
      </xdr:nvCxnSpPr>
      <xdr:spPr>
        <a:xfrm flipV="1">
          <a:off x="15290800" y="147256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110066</xdr:rowOff>
    </xdr:to>
    <xdr:cxnSp macro="">
      <xdr:nvCxnSpPr>
        <xdr:cNvPr id="257" name="直線コネクタ 256"/>
        <xdr:cNvCxnSpPr/>
      </xdr:nvCxnSpPr>
      <xdr:spPr>
        <a:xfrm>
          <a:off x="14401800" y="152967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89</xdr:row>
      <xdr:rowOff>37677</xdr:rowOff>
    </xdr:to>
    <xdr:cxnSp macro="">
      <xdr:nvCxnSpPr>
        <xdr:cNvPr id="260" name="直線コネクタ 259"/>
        <xdr:cNvCxnSpPr/>
      </xdr:nvCxnSpPr>
      <xdr:spPr>
        <a:xfrm>
          <a:off x="13512800" y="14532611"/>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0" name="円/楕円 269"/>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1"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2" name="円/楕円 27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3" name="テキスト ボックス 27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4" name="円/楕円 273"/>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75" name="テキスト ボックス 274"/>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6" name="円/楕円 275"/>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77" name="テキスト ボックス 276"/>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8" name="円/楕円 277"/>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9" name="テキスト ボックス 278"/>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行政改革大綱に掲げた職員削減の目標達成に向けて取り組んできた結果、大幅に数値を改善（</a:t>
          </a:r>
          <a:r>
            <a:rPr lang="en-US" altLang="ja-JP" sz="1100" b="0" i="0" baseline="0">
              <a:solidFill>
                <a:sysClr val="windowText" lastClr="000000"/>
              </a:solidFill>
              <a:effectLst/>
              <a:latin typeface="+mn-lt"/>
              <a:ea typeface="+mn-ea"/>
              <a:cs typeface="+mn-cs"/>
            </a:rPr>
            <a:t>H14</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16.01</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12.26</a:t>
          </a:r>
          <a:r>
            <a:rPr lang="ja-JP" altLang="ja-JP" sz="1100" b="0" i="0" baseline="0">
              <a:solidFill>
                <a:sysClr val="windowText" lastClr="000000"/>
              </a:solidFill>
              <a:effectLst/>
              <a:latin typeface="+mn-lt"/>
              <a:ea typeface="+mn-ea"/>
              <a:cs typeface="+mn-cs"/>
            </a:rPr>
            <a:t>人）し、類似団体平均を下回っている。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引き続き、組織の簡素合理化や事務の効率化、民間委託などに取り組み、適正な定員管理に努めていく。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146739</xdr:rowOff>
    </xdr:from>
    <xdr:to>
      <xdr:col>24</xdr:col>
      <xdr:colOff>558800</xdr:colOff>
      <xdr:row>61</xdr:row>
      <xdr:rowOff>13898</xdr:rowOff>
    </xdr:to>
    <xdr:cxnSp macro="">
      <xdr:nvCxnSpPr>
        <xdr:cNvPr id="316" name="直線コネクタ 315"/>
        <xdr:cNvCxnSpPr/>
      </xdr:nvCxnSpPr>
      <xdr:spPr>
        <a:xfrm flipV="1">
          <a:off x="16179800" y="10433739"/>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170869</xdr:rowOff>
    </xdr:from>
    <xdr:to>
      <xdr:col>23</xdr:col>
      <xdr:colOff>406400</xdr:colOff>
      <xdr:row>61</xdr:row>
      <xdr:rowOff>13898</xdr:rowOff>
    </xdr:to>
    <xdr:cxnSp macro="">
      <xdr:nvCxnSpPr>
        <xdr:cNvPr id="319" name="直線コネクタ 318"/>
        <xdr:cNvCxnSpPr/>
      </xdr:nvCxnSpPr>
      <xdr:spPr>
        <a:xfrm>
          <a:off x="15290800" y="1045786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170869</xdr:rowOff>
    </xdr:from>
    <xdr:to>
      <xdr:col>22</xdr:col>
      <xdr:colOff>203200</xdr:colOff>
      <xdr:row>61</xdr:row>
      <xdr:rowOff>20792</xdr:rowOff>
    </xdr:to>
    <xdr:cxnSp macro="">
      <xdr:nvCxnSpPr>
        <xdr:cNvPr id="322" name="直線コネクタ 321"/>
        <xdr:cNvCxnSpPr/>
      </xdr:nvCxnSpPr>
      <xdr:spPr>
        <a:xfrm flipV="1">
          <a:off x="14401800" y="10457869"/>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20792</xdr:rowOff>
    </xdr:from>
    <xdr:to>
      <xdr:col>21</xdr:col>
      <xdr:colOff>0</xdr:colOff>
      <xdr:row>61</xdr:row>
      <xdr:rowOff>22171</xdr:rowOff>
    </xdr:to>
    <xdr:cxnSp macro="">
      <xdr:nvCxnSpPr>
        <xdr:cNvPr id="325" name="直線コネクタ 324"/>
        <xdr:cNvCxnSpPr/>
      </xdr:nvCxnSpPr>
      <xdr:spPr>
        <a:xfrm flipV="1">
          <a:off x="13512800" y="1047924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95939</xdr:rowOff>
    </xdr:from>
    <xdr:to>
      <xdr:col>24</xdr:col>
      <xdr:colOff>609600</xdr:colOff>
      <xdr:row>61</xdr:row>
      <xdr:rowOff>26089</xdr:rowOff>
    </xdr:to>
    <xdr:sp macro="" textlink="">
      <xdr:nvSpPr>
        <xdr:cNvPr id="335" name="円/楕円 334"/>
        <xdr:cNvSpPr/>
      </xdr:nvSpPr>
      <xdr:spPr>
        <a:xfrm>
          <a:off x="16967200" y="103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112466</xdr:rowOff>
    </xdr:from>
    <xdr:ext cx="762000" cy="259045"/>
    <xdr:sp macro="" textlink="">
      <xdr:nvSpPr>
        <xdr:cNvPr id="336" name="定員管理の状況該当値テキスト"/>
        <xdr:cNvSpPr txBox="1"/>
      </xdr:nvSpPr>
      <xdr:spPr>
        <a:xfrm>
          <a:off x="17106900" y="1022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134548</xdr:rowOff>
    </xdr:from>
    <xdr:to>
      <xdr:col>23</xdr:col>
      <xdr:colOff>457200</xdr:colOff>
      <xdr:row>61</xdr:row>
      <xdr:rowOff>64698</xdr:rowOff>
    </xdr:to>
    <xdr:sp macro="" textlink="">
      <xdr:nvSpPr>
        <xdr:cNvPr id="337" name="円/楕円 336"/>
        <xdr:cNvSpPr/>
      </xdr:nvSpPr>
      <xdr:spPr>
        <a:xfrm>
          <a:off x="161290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74875</xdr:rowOff>
    </xdr:from>
    <xdr:ext cx="736600" cy="259045"/>
    <xdr:sp macro="" textlink="">
      <xdr:nvSpPr>
        <xdr:cNvPr id="338" name="テキスト ボックス 337"/>
        <xdr:cNvSpPr txBox="1"/>
      </xdr:nvSpPr>
      <xdr:spPr>
        <a:xfrm>
          <a:off x="15798800" y="1019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120069</xdr:rowOff>
    </xdr:from>
    <xdr:to>
      <xdr:col>22</xdr:col>
      <xdr:colOff>254000</xdr:colOff>
      <xdr:row>61</xdr:row>
      <xdr:rowOff>50219</xdr:rowOff>
    </xdr:to>
    <xdr:sp macro="" textlink="">
      <xdr:nvSpPr>
        <xdr:cNvPr id="339" name="円/楕円 338"/>
        <xdr:cNvSpPr/>
      </xdr:nvSpPr>
      <xdr:spPr>
        <a:xfrm>
          <a:off x="15240000" y="104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60396</xdr:rowOff>
    </xdr:from>
    <xdr:ext cx="762000" cy="259045"/>
    <xdr:sp macro="" textlink="">
      <xdr:nvSpPr>
        <xdr:cNvPr id="340" name="テキスト ボックス 339"/>
        <xdr:cNvSpPr txBox="1"/>
      </xdr:nvSpPr>
      <xdr:spPr>
        <a:xfrm>
          <a:off x="14909800" y="101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141442</xdr:rowOff>
    </xdr:from>
    <xdr:to>
      <xdr:col>21</xdr:col>
      <xdr:colOff>50800</xdr:colOff>
      <xdr:row>61</xdr:row>
      <xdr:rowOff>71592</xdr:rowOff>
    </xdr:to>
    <xdr:sp macro="" textlink="">
      <xdr:nvSpPr>
        <xdr:cNvPr id="341" name="円/楕円 340"/>
        <xdr:cNvSpPr/>
      </xdr:nvSpPr>
      <xdr:spPr>
        <a:xfrm>
          <a:off x="14351000" y="104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81769</xdr:rowOff>
    </xdr:from>
    <xdr:ext cx="762000" cy="259045"/>
    <xdr:sp macro="" textlink="">
      <xdr:nvSpPr>
        <xdr:cNvPr id="342" name="テキスト ボックス 341"/>
        <xdr:cNvSpPr txBox="1"/>
      </xdr:nvSpPr>
      <xdr:spPr>
        <a:xfrm>
          <a:off x="14020800" y="101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142821</xdr:rowOff>
    </xdr:from>
    <xdr:to>
      <xdr:col>19</xdr:col>
      <xdr:colOff>533400</xdr:colOff>
      <xdr:row>61</xdr:row>
      <xdr:rowOff>72971</xdr:rowOff>
    </xdr:to>
    <xdr:sp macro="" textlink="">
      <xdr:nvSpPr>
        <xdr:cNvPr id="343" name="円/楕円 342"/>
        <xdr:cNvSpPr/>
      </xdr:nvSpPr>
      <xdr:spPr>
        <a:xfrm>
          <a:off x="13462000" y="104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83148</xdr:rowOff>
    </xdr:from>
    <xdr:ext cx="762000" cy="259045"/>
    <xdr:sp macro="" textlink="">
      <xdr:nvSpPr>
        <xdr:cNvPr id="344" name="テキスト ボックス 343"/>
        <xdr:cNvSpPr txBox="1"/>
      </xdr:nvSpPr>
      <xdr:spPr>
        <a:xfrm>
          <a:off x="13131800" y="1019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町債の新規発行の抑制など、財政健全化に向けた取組を進めてきた結果、前年度から</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ポイントの改善となった。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引き続き町債の新規発行を適正に管理し、持続可能な財政運営に努める。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90678</xdr:rowOff>
    </xdr:to>
    <xdr:cxnSp macro="">
      <xdr:nvCxnSpPr>
        <xdr:cNvPr id="375" name="直線コネクタ 374"/>
        <xdr:cNvCxnSpPr/>
      </xdr:nvCxnSpPr>
      <xdr:spPr>
        <a:xfrm flipV="1">
          <a:off x="16179800" y="70525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167894</xdr:rowOff>
    </xdr:to>
    <xdr:cxnSp macro="">
      <xdr:nvCxnSpPr>
        <xdr:cNvPr id="378" name="直線コネクタ 377"/>
        <xdr:cNvCxnSpPr/>
      </xdr:nvCxnSpPr>
      <xdr:spPr>
        <a:xfrm flipV="1">
          <a:off x="15290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78486</xdr:rowOff>
    </xdr:to>
    <xdr:cxnSp macro="">
      <xdr:nvCxnSpPr>
        <xdr:cNvPr id="381" name="直線コネクタ 380"/>
        <xdr:cNvCxnSpPr/>
      </xdr:nvCxnSpPr>
      <xdr:spPr>
        <a:xfrm flipV="1">
          <a:off x="14401800" y="719734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78486</xdr:rowOff>
    </xdr:from>
    <xdr:to>
      <xdr:col>21</xdr:col>
      <xdr:colOff>0</xdr:colOff>
      <xdr:row>43</xdr:row>
      <xdr:rowOff>3556</xdr:rowOff>
    </xdr:to>
    <xdr:cxnSp macro="">
      <xdr:nvCxnSpPr>
        <xdr:cNvPr id="384" name="直線コネクタ 383"/>
        <xdr:cNvCxnSpPr/>
      </xdr:nvCxnSpPr>
      <xdr:spPr>
        <a:xfrm flipV="1">
          <a:off x="13512800" y="72793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4" name="円/楕円 393"/>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5"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6" name="円/楕円 395"/>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7" name="テキスト ボックス 396"/>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398" name="円/楕円 397"/>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399" name="テキスト ボックス 398"/>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27686</xdr:rowOff>
    </xdr:from>
    <xdr:to>
      <xdr:col>21</xdr:col>
      <xdr:colOff>50800</xdr:colOff>
      <xdr:row>42</xdr:row>
      <xdr:rowOff>129286</xdr:rowOff>
    </xdr:to>
    <xdr:sp macro="" textlink="">
      <xdr:nvSpPr>
        <xdr:cNvPr id="400" name="円/楕円 399"/>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139463</xdr:rowOff>
    </xdr:from>
    <xdr:ext cx="762000" cy="259045"/>
    <xdr:sp macro="" textlink="">
      <xdr:nvSpPr>
        <xdr:cNvPr id="401" name="テキスト ボックス 400"/>
        <xdr:cNvSpPr txBox="1"/>
      </xdr:nvSpPr>
      <xdr:spPr>
        <a:xfrm>
          <a:off x="14020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2" name="円/楕円 401"/>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64533</xdr:rowOff>
    </xdr:from>
    <xdr:ext cx="762000" cy="259045"/>
    <xdr:sp macro="" textlink="">
      <xdr:nvSpPr>
        <xdr:cNvPr id="403" name="テキスト ボックス 402"/>
        <xdr:cNvSpPr txBox="1"/>
      </xdr:nvSpPr>
      <xdr:spPr>
        <a:xfrm>
          <a:off x="13131800" y="709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方債借入残高の削減のため、投資的経費の縮減や重点化により新規町債の発行を抑制してきたこと、今後計画されている公共事業へ向けた基金造成を進めたことなどにより、前年度に引き続き「比率なし」となった。</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57694</xdr:rowOff>
    </xdr:from>
    <xdr:to>
      <xdr:col>21</xdr:col>
      <xdr:colOff>0</xdr:colOff>
      <xdr:row>14</xdr:row>
      <xdr:rowOff>120892</xdr:rowOff>
    </xdr:to>
    <xdr:cxnSp macro="">
      <xdr:nvCxnSpPr>
        <xdr:cNvPr id="439" name="直線コネクタ 438"/>
        <xdr:cNvCxnSpPr/>
      </xdr:nvCxnSpPr>
      <xdr:spPr>
        <a:xfrm flipV="1">
          <a:off x="13512800" y="2457994"/>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6" name="フローチャート : 判断 445"/>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10298</xdr:rowOff>
    </xdr:from>
    <xdr:ext cx="762000" cy="259045"/>
    <xdr:sp macro="" textlink="">
      <xdr:nvSpPr>
        <xdr:cNvPr id="447" name="テキスト ボックス 446"/>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8" name="フローチャート : 判断 447"/>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9" name="テキスト ボックス 448"/>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6894</xdr:rowOff>
    </xdr:from>
    <xdr:to>
      <xdr:col>21</xdr:col>
      <xdr:colOff>50800</xdr:colOff>
      <xdr:row>14</xdr:row>
      <xdr:rowOff>108494</xdr:rowOff>
    </xdr:to>
    <xdr:sp macro="" textlink="">
      <xdr:nvSpPr>
        <xdr:cNvPr id="455" name="円/楕円 454"/>
        <xdr:cNvSpPr/>
      </xdr:nvSpPr>
      <xdr:spPr>
        <a:xfrm>
          <a:off x="143510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118671</xdr:rowOff>
    </xdr:from>
    <xdr:ext cx="762000" cy="259045"/>
    <xdr:sp macro="" textlink="">
      <xdr:nvSpPr>
        <xdr:cNvPr id="456" name="テキスト ボックス 455"/>
        <xdr:cNvSpPr txBox="1"/>
      </xdr:nvSpPr>
      <xdr:spPr>
        <a:xfrm>
          <a:off x="14020800" y="217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70092</xdr:rowOff>
    </xdr:from>
    <xdr:to>
      <xdr:col>19</xdr:col>
      <xdr:colOff>533400</xdr:colOff>
      <xdr:row>15</xdr:row>
      <xdr:rowOff>242</xdr:rowOff>
    </xdr:to>
    <xdr:sp macro="" textlink="">
      <xdr:nvSpPr>
        <xdr:cNvPr id="457" name="円/楕円 456"/>
        <xdr:cNvSpPr/>
      </xdr:nvSpPr>
      <xdr:spPr>
        <a:xfrm>
          <a:off x="134620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10419</xdr:rowOff>
    </xdr:from>
    <xdr:ext cx="762000" cy="259045"/>
    <xdr:sp macro="" textlink="">
      <xdr:nvSpPr>
        <xdr:cNvPr id="458" name="テキスト ボックス 457"/>
        <xdr:cNvSpPr txBox="1"/>
      </xdr:nvSpPr>
      <xdr:spPr>
        <a:xfrm>
          <a:off x="13131800" y="223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6,854
6,839
434.96
6,630,164
6,248,249
317,334
3,817,412
5,610,680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基本給が給与削減措置の終了などにより、</a:t>
          </a:r>
          <a:r>
            <a:rPr lang="ja-JP" altLang="ja-JP" sz="1100" b="0" i="0" baseline="0">
              <a:solidFill>
                <a:sysClr val="windowText" lastClr="000000"/>
              </a:solidFill>
              <a:effectLst/>
              <a:latin typeface="+mn-lt"/>
              <a:ea typeface="+mn-ea"/>
              <a:cs typeface="+mn-cs"/>
            </a:rPr>
            <a:t>前年度との比較で</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ったものの、</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5.1</a:t>
          </a:r>
          <a:r>
            <a:rPr lang="ja-JP" altLang="ja-JP" sz="1100" b="0" i="0" baseline="0">
              <a:solidFill>
                <a:sysClr val="windowText" lastClr="000000"/>
              </a:solidFill>
              <a:effectLst/>
              <a:latin typeface="+mn-lt"/>
              <a:ea typeface="+mn-ea"/>
              <a:cs typeface="+mn-cs"/>
            </a:rPr>
            <a:t>ポイント下回っている。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年度から実施してきた勧奨退職制度の運用による退職者の増や、国の要請に基づく給料減額措置が主な要因となっている。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83566</xdr:rowOff>
    </xdr:from>
    <xdr:to>
      <xdr:col>7</xdr:col>
      <xdr:colOff>15875</xdr:colOff>
      <xdr:row>35</xdr:row>
      <xdr:rowOff>115570</xdr:rowOff>
    </xdr:to>
    <xdr:cxnSp macro="">
      <xdr:nvCxnSpPr>
        <xdr:cNvPr id="62" name="直線コネクタ 61"/>
        <xdr:cNvCxnSpPr/>
      </xdr:nvCxnSpPr>
      <xdr:spPr>
        <a:xfrm>
          <a:off x="3987800" y="60843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147574</xdr:rowOff>
    </xdr:to>
    <xdr:cxnSp macro="">
      <xdr:nvCxnSpPr>
        <xdr:cNvPr id="65" name="直線コネクタ 64"/>
        <xdr:cNvCxnSpPr/>
      </xdr:nvCxnSpPr>
      <xdr:spPr>
        <a:xfrm flipV="1">
          <a:off x="3098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36</xdr:row>
      <xdr:rowOff>26416</xdr:rowOff>
    </xdr:to>
    <xdr:cxnSp macro="">
      <xdr:nvCxnSpPr>
        <xdr:cNvPr id="68" name="直線コネクタ 67"/>
        <xdr:cNvCxnSpPr/>
      </xdr:nvCxnSpPr>
      <xdr:spPr>
        <a:xfrm flipV="1">
          <a:off x="2209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26416</xdr:rowOff>
    </xdr:to>
    <xdr:cxnSp macro="">
      <xdr:nvCxnSpPr>
        <xdr:cNvPr id="71" name="直線コネクタ 70"/>
        <xdr:cNvCxnSpPr/>
      </xdr:nvCxnSpPr>
      <xdr:spPr>
        <a:xfrm>
          <a:off x="1320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1" name="円/楕円 80"/>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2"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3" name="円/楕円 82"/>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4" name="テキスト ボックス 83"/>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5" name="円/楕円 84"/>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6" name="テキスト ボックス 85"/>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7" name="円/楕円 86"/>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88" name="テキスト ボックス 87"/>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89" name="円/楕円 88"/>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0" name="テキスト ボックス 89"/>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前年度との比較で</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ポイントの増となり、類似団体平均よりも</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ポイント高くなっている。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主な要因</a:t>
          </a:r>
          <a:r>
            <a:rPr lang="ja-JP" altLang="en-US" sz="1100" b="0" i="0" baseline="0">
              <a:solidFill>
                <a:sysClr val="windowText" lastClr="000000"/>
              </a:solidFill>
              <a:effectLst/>
              <a:latin typeface="+mn-lt"/>
              <a:ea typeface="+mn-ea"/>
              <a:cs typeface="+mn-cs"/>
            </a:rPr>
            <a:t>として</a:t>
          </a:r>
          <a:r>
            <a:rPr lang="ja-JP" altLang="ja-JP" sz="1100" b="0" i="0" baseline="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除染事業に係る委託費の増</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であ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、当面は</a:t>
          </a:r>
          <a:r>
            <a:rPr kumimoji="1" lang="ja-JP" altLang="ja-JP" sz="1100" b="0" i="0" baseline="0">
              <a:solidFill>
                <a:sysClr val="windowText" lastClr="000000"/>
              </a:solidFill>
              <a:effectLst/>
              <a:latin typeface="+mn-lt"/>
              <a:ea typeface="+mn-ea"/>
              <a:cs typeface="+mn-cs"/>
            </a:rPr>
            <a:t>同様の傾向が続く見込みであ</a:t>
          </a:r>
          <a:r>
            <a:rPr kumimoji="1" lang="ja-JP" altLang="en-US" sz="1100" b="0" i="0" baseline="0">
              <a:solidFill>
                <a:sysClr val="windowText" lastClr="000000"/>
              </a:solidFill>
              <a:effectLst/>
              <a:latin typeface="+mn-lt"/>
              <a:ea typeface="+mn-ea"/>
              <a:cs typeface="+mn-cs"/>
            </a:rPr>
            <a:t>る。</a:t>
          </a:r>
          <a:r>
            <a:rPr kumimoji="1" lang="ja-JP" altLang="ja-JP" sz="1100" b="0" i="0" baseline="0">
              <a:solidFill>
                <a:sysClr val="windowText" lastClr="000000"/>
              </a:solidFill>
              <a:effectLst/>
              <a:latin typeface="+mn-lt"/>
              <a:ea typeface="+mn-ea"/>
              <a:cs typeface="+mn-cs"/>
            </a:rPr>
            <a:t>事務の効率化を図り</a:t>
          </a:r>
          <a:r>
            <a:rPr lang="ja-JP" altLang="ja-JP" sz="1100" b="0" i="0" baseline="0">
              <a:solidFill>
                <a:sysClr val="windowText" lastClr="000000"/>
              </a:solidFill>
              <a:effectLst/>
              <a:latin typeface="+mn-lt"/>
              <a:ea typeface="+mn-ea"/>
              <a:cs typeface="+mn-cs"/>
            </a:rPr>
            <a:t>、経費の削減に努めていく。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78994</xdr:rowOff>
    </xdr:to>
    <xdr:cxnSp macro="">
      <xdr:nvCxnSpPr>
        <xdr:cNvPr id="120" name="直線コネクタ 119"/>
        <xdr:cNvCxnSpPr/>
      </xdr:nvCxnSpPr>
      <xdr:spPr>
        <a:xfrm>
          <a:off x="15671800" y="2966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51562</xdr:rowOff>
    </xdr:to>
    <xdr:cxnSp macro="">
      <xdr:nvCxnSpPr>
        <xdr:cNvPr id="123" name="直線コネクタ 122"/>
        <xdr:cNvCxnSpPr/>
      </xdr:nvCxnSpPr>
      <xdr:spPr>
        <a:xfrm>
          <a:off x="14782800" y="2915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1270</xdr:rowOff>
    </xdr:to>
    <xdr:cxnSp macro="">
      <xdr:nvCxnSpPr>
        <xdr:cNvPr id="126" name="直線コネクタ 125"/>
        <xdr:cNvCxnSpPr/>
      </xdr:nvCxnSpPr>
      <xdr:spPr>
        <a:xfrm>
          <a:off x="13893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168148</xdr:rowOff>
    </xdr:to>
    <xdr:cxnSp macro="">
      <xdr:nvCxnSpPr>
        <xdr:cNvPr id="129" name="直線コネクタ 128"/>
        <xdr:cNvCxnSpPr/>
      </xdr:nvCxnSpPr>
      <xdr:spPr>
        <a:xfrm>
          <a:off x="13004800" y="2851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39" name="円/楕円 138"/>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271</xdr:rowOff>
    </xdr:from>
    <xdr:ext cx="762000" cy="259045"/>
    <xdr:sp macro="" textlink="">
      <xdr:nvSpPr>
        <xdr:cNvPr id="140"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1" name="円/楕円 140"/>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87139</xdr:rowOff>
    </xdr:from>
    <xdr:ext cx="736600" cy="259045"/>
    <xdr:sp macro="" textlink="">
      <xdr:nvSpPr>
        <xdr:cNvPr id="142" name="テキスト ボックス 141"/>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3" name="円/楕円 142"/>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4" name="テキスト ボックス 143"/>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5" name="円/楕円 144"/>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32275</xdr:rowOff>
    </xdr:from>
    <xdr:ext cx="762000" cy="259045"/>
    <xdr:sp macro="" textlink="">
      <xdr:nvSpPr>
        <xdr:cNvPr id="146" name="テキスト ボックス 145"/>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7" name="円/楕円 146"/>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48" name="テキスト ボックス 14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前年度比で</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ポイント減少し、類似団体平均を</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今後も同水準で推移すると見込まれるが、町単独の扶助費の見直しなどにより抑制に努める。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127000</xdr:rowOff>
    </xdr:to>
    <xdr:cxnSp macro="">
      <xdr:nvCxnSpPr>
        <xdr:cNvPr id="181" name="直線コネクタ 180"/>
        <xdr:cNvCxnSpPr/>
      </xdr:nvCxnSpPr>
      <xdr:spPr>
        <a:xfrm flipV="1">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4" name="直線コネクタ 183"/>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87" name="直線コネクタ 186"/>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0" name="直線コネクタ 189"/>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0" name="円/楕円 199"/>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1"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2" name="円/楕円 20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3" name="テキスト ボックス 202"/>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05" name="テキスト ボックス 204"/>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8" name="円/楕円 207"/>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209" name="テキスト ボックス 208"/>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前年度との比較で</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ポイントの増となり、類似団体平均を</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主な要因は、</a:t>
          </a:r>
          <a:r>
            <a:rPr lang="ja-JP" altLang="en-US" sz="1100" b="0" i="0" baseline="0">
              <a:solidFill>
                <a:sysClr val="windowText" lastClr="000000"/>
              </a:solidFill>
              <a:effectLst/>
              <a:latin typeface="+mn-lt"/>
              <a:ea typeface="+mn-ea"/>
              <a:cs typeface="+mn-cs"/>
            </a:rPr>
            <a:t>基金</a:t>
          </a:r>
          <a:r>
            <a:rPr lang="ja-JP" altLang="ja-JP" sz="1100" b="0" i="0" baseline="0">
              <a:solidFill>
                <a:sysClr val="windowText" lastClr="000000"/>
              </a:solidFill>
              <a:effectLst/>
              <a:latin typeface="+mn-lt"/>
              <a:ea typeface="+mn-ea"/>
              <a:cs typeface="+mn-cs"/>
            </a:rPr>
            <a:t>積立金、繰出金の増などである。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59</xdr:row>
      <xdr:rowOff>12700</xdr:rowOff>
    </xdr:to>
    <xdr:cxnSp macro="">
      <xdr:nvCxnSpPr>
        <xdr:cNvPr id="237" name="直線コネクタ 236"/>
        <xdr:cNvCxnSpPr/>
      </xdr:nvCxnSpPr>
      <xdr:spPr>
        <a:xfrm>
          <a:off x="15671800" y="100482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92710</xdr:rowOff>
    </xdr:from>
    <xdr:to>
      <xdr:col>22</xdr:col>
      <xdr:colOff>565150</xdr:colOff>
      <xdr:row>58</xdr:row>
      <xdr:rowOff>104140</xdr:rowOff>
    </xdr:to>
    <xdr:cxnSp macro="">
      <xdr:nvCxnSpPr>
        <xdr:cNvPr id="240" name="直線コネクタ 239"/>
        <xdr:cNvCxnSpPr/>
      </xdr:nvCxnSpPr>
      <xdr:spPr>
        <a:xfrm>
          <a:off x="14782800" y="10036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92710</xdr:rowOff>
    </xdr:from>
    <xdr:to>
      <xdr:col>21</xdr:col>
      <xdr:colOff>361950</xdr:colOff>
      <xdr:row>58</xdr:row>
      <xdr:rowOff>92710</xdr:rowOff>
    </xdr:to>
    <xdr:cxnSp macro="">
      <xdr:nvCxnSpPr>
        <xdr:cNvPr id="243" name="直線コネクタ 242"/>
        <xdr:cNvCxnSpPr/>
      </xdr:nvCxnSpPr>
      <xdr:spPr>
        <a:xfrm>
          <a:off x="13893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92710</xdr:rowOff>
    </xdr:to>
    <xdr:cxnSp macro="">
      <xdr:nvCxnSpPr>
        <xdr:cNvPr id="246" name="直線コネクタ 245"/>
        <xdr:cNvCxnSpPr/>
      </xdr:nvCxnSpPr>
      <xdr:spPr>
        <a:xfrm>
          <a:off x="13004800" y="10025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133350</xdr:rowOff>
    </xdr:from>
    <xdr:to>
      <xdr:col>24</xdr:col>
      <xdr:colOff>82550</xdr:colOff>
      <xdr:row>59</xdr:row>
      <xdr:rowOff>63500</xdr:rowOff>
    </xdr:to>
    <xdr:sp macro="" textlink="">
      <xdr:nvSpPr>
        <xdr:cNvPr id="256" name="円/楕円 255"/>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105427</xdr:rowOff>
    </xdr:from>
    <xdr:ext cx="762000" cy="259045"/>
    <xdr:sp macro="" textlink="">
      <xdr:nvSpPr>
        <xdr:cNvPr id="257"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58" name="円/楕円 25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59" name="テキスト ボックス 258"/>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41910</xdr:rowOff>
    </xdr:from>
    <xdr:to>
      <xdr:col>21</xdr:col>
      <xdr:colOff>412750</xdr:colOff>
      <xdr:row>58</xdr:row>
      <xdr:rowOff>143510</xdr:rowOff>
    </xdr:to>
    <xdr:sp macro="" textlink="">
      <xdr:nvSpPr>
        <xdr:cNvPr id="260" name="円/楕円 259"/>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128287</xdr:rowOff>
    </xdr:from>
    <xdr:ext cx="762000" cy="259045"/>
    <xdr:sp macro="" textlink="">
      <xdr:nvSpPr>
        <xdr:cNvPr id="261" name="テキスト ボックス 260"/>
        <xdr:cNvSpPr txBox="1"/>
      </xdr:nvSpPr>
      <xdr:spPr>
        <a:xfrm>
          <a:off x="14401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41910</xdr:rowOff>
    </xdr:from>
    <xdr:to>
      <xdr:col>20</xdr:col>
      <xdr:colOff>209550</xdr:colOff>
      <xdr:row>58</xdr:row>
      <xdr:rowOff>143510</xdr:rowOff>
    </xdr:to>
    <xdr:sp macro="" textlink="">
      <xdr:nvSpPr>
        <xdr:cNvPr id="262" name="円/楕円 261"/>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128287</xdr:rowOff>
    </xdr:from>
    <xdr:ext cx="762000" cy="259045"/>
    <xdr:sp macro="" textlink="">
      <xdr:nvSpPr>
        <xdr:cNvPr id="263" name="テキスト ボックス 262"/>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64" name="円/楕円 26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65" name="テキスト ボックス 26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前年度との比較で</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a:t>
          </a:r>
          <a:r>
            <a:rPr lang="ja-JP" altLang="en-US" sz="1100" b="0" i="0" baseline="0">
              <a:solidFill>
                <a:sysClr val="windowText" lastClr="000000"/>
              </a:solidFill>
              <a:effectLst/>
              <a:latin typeface="+mn-lt"/>
              <a:ea typeface="+mn-ea"/>
              <a:cs typeface="+mn-cs"/>
            </a:rPr>
            <a:t>なり</a:t>
          </a:r>
          <a:r>
            <a:rPr lang="ja-JP" altLang="ja-JP" sz="1100" b="0" i="0" baseline="0">
              <a:solidFill>
                <a:sysClr val="windowText" lastClr="000000"/>
              </a:solidFill>
              <a:effectLst/>
              <a:latin typeface="+mn-lt"/>
              <a:ea typeface="+mn-ea"/>
              <a:cs typeface="+mn-cs"/>
            </a:rPr>
            <a:t>、類似団体平均を</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対象事業の選択と集中を進め、経費の縮減を図っていく。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29028</xdr:rowOff>
    </xdr:from>
    <xdr:to>
      <xdr:col>24</xdr:col>
      <xdr:colOff>31750</xdr:colOff>
      <xdr:row>38</xdr:row>
      <xdr:rowOff>61685</xdr:rowOff>
    </xdr:to>
    <xdr:cxnSp macro="">
      <xdr:nvCxnSpPr>
        <xdr:cNvPr id="299" name="直線コネクタ 298"/>
        <xdr:cNvCxnSpPr/>
      </xdr:nvCxnSpPr>
      <xdr:spPr>
        <a:xfrm>
          <a:off x="15671800" y="6544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38</xdr:row>
      <xdr:rowOff>68217</xdr:rowOff>
    </xdr:to>
    <xdr:cxnSp macro="">
      <xdr:nvCxnSpPr>
        <xdr:cNvPr id="302" name="直線コネクタ 301"/>
        <xdr:cNvCxnSpPr/>
      </xdr:nvCxnSpPr>
      <xdr:spPr>
        <a:xfrm flipV="1">
          <a:off x="14782800" y="65441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42091</xdr:rowOff>
    </xdr:from>
    <xdr:to>
      <xdr:col>21</xdr:col>
      <xdr:colOff>361950</xdr:colOff>
      <xdr:row>38</xdr:row>
      <xdr:rowOff>68217</xdr:rowOff>
    </xdr:to>
    <xdr:cxnSp macro="">
      <xdr:nvCxnSpPr>
        <xdr:cNvPr id="305" name="直線コネクタ 304"/>
        <xdr:cNvCxnSpPr/>
      </xdr:nvCxnSpPr>
      <xdr:spPr>
        <a:xfrm>
          <a:off x="13893800" y="6557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42091</xdr:rowOff>
    </xdr:from>
    <xdr:to>
      <xdr:col>20</xdr:col>
      <xdr:colOff>158750</xdr:colOff>
      <xdr:row>38</xdr:row>
      <xdr:rowOff>68217</xdr:rowOff>
    </xdr:to>
    <xdr:cxnSp macro="">
      <xdr:nvCxnSpPr>
        <xdr:cNvPr id="308" name="直線コネクタ 307"/>
        <xdr:cNvCxnSpPr/>
      </xdr:nvCxnSpPr>
      <xdr:spPr>
        <a:xfrm flipV="1">
          <a:off x="13004800" y="6557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10885</xdr:rowOff>
    </xdr:from>
    <xdr:to>
      <xdr:col>24</xdr:col>
      <xdr:colOff>82550</xdr:colOff>
      <xdr:row>38</xdr:row>
      <xdr:rowOff>112485</xdr:rowOff>
    </xdr:to>
    <xdr:sp macro="" textlink="">
      <xdr:nvSpPr>
        <xdr:cNvPr id="318" name="円/楕円 317"/>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154412</xdr:rowOff>
    </xdr:from>
    <xdr:ext cx="762000" cy="259045"/>
    <xdr:sp macro="" textlink="">
      <xdr:nvSpPr>
        <xdr:cNvPr id="319"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20" name="円/楕円 319"/>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64605</xdr:rowOff>
    </xdr:from>
    <xdr:ext cx="736600" cy="259045"/>
    <xdr:sp macro="" textlink="">
      <xdr:nvSpPr>
        <xdr:cNvPr id="321" name="テキスト ボックス 320"/>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17417</xdr:rowOff>
    </xdr:from>
    <xdr:to>
      <xdr:col>21</xdr:col>
      <xdr:colOff>412750</xdr:colOff>
      <xdr:row>38</xdr:row>
      <xdr:rowOff>119017</xdr:rowOff>
    </xdr:to>
    <xdr:sp macro="" textlink="">
      <xdr:nvSpPr>
        <xdr:cNvPr id="322" name="円/楕円 321"/>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103794</xdr:rowOff>
    </xdr:from>
    <xdr:ext cx="762000" cy="259045"/>
    <xdr:sp macro="" textlink="">
      <xdr:nvSpPr>
        <xdr:cNvPr id="323" name="テキスト ボックス 322"/>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162741</xdr:rowOff>
    </xdr:from>
    <xdr:to>
      <xdr:col>20</xdr:col>
      <xdr:colOff>209550</xdr:colOff>
      <xdr:row>38</xdr:row>
      <xdr:rowOff>92891</xdr:rowOff>
    </xdr:to>
    <xdr:sp macro="" textlink="">
      <xdr:nvSpPr>
        <xdr:cNvPr id="324" name="円/楕円 323"/>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77668</xdr:rowOff>
    </xdr:from>
    <xdr:ext cx="762000" cy="259045"/>
    <xdr:sp macro="" textlink="">
      <xdr:nvSpPr>
        <xdr:cNvPr id="325" name="テキスト ボックス 324"/>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26" name="円/楕円 325"/>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27" name="テキスト ボックス 326"/>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前年度との比較では</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ポイントの減であり、類似団体平均を</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公債費の抑制に取り組んだ結果であり、今後も新規の起債発行の抑制に努める。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35561</xdr:rowOff>
    </xdr:to>
    <xdr:cxnSp macro="">
      <xdr:nvCxnSpPr>
        <xdr:cNvPr id="357" name="直線コネクタ 356"/>
        <xdr:cNvCxnSpPr/>
      </xdr:nvCxnSpPr>
      <xdr:spPr>
        <a:xfrm flipV="1">
          <a:off x="3987800" y="13321792"/>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94996</xdr:rowOff>
    </xdr:to>
    <xdr:cxnSp macro="">
      <xdr:nvCxnSpPr>
        <xdr:cNvPr id="360" name="直線コネクタ 359"/>
        <xdr:cNvCxnSpPr/>
      </xdr:nvCxnSpPr>
      <xdr:spPr>
        <a:xfrm flipV="1">
          <a:off x="3098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154432</xdr:rowOff>
    </xdr:to>
    <xdr:cxnSp macro="">
      <xdr:nvCxnSpPr>
        <xdr:cNvPr id="363" name="直線コネクタ 362"/>
        <xdr:cNvCxnSpPr/>
      </xdr:nvCxnSpPr>
      <xdr:spPr>
        <a:xfrm flipV="1">
          <a:off x="2209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78994</xdr:rowOff>
    </xdr:to>
    <xdr:cxnSp macro="">
      <xdr:nvCxnSpPr>
        <xdr:cNvPr id="366" name="直線コネクタ 365"/>
        <xdr:cNvCxnSpPr/>
      </xdr:nvCxnSpPr>
      <xdr:spPr>
        <a:xfrm flipV="1">
          <a:off x="1320800" y="135275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76" name="円/楕円 37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77"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78" name="円/楕円 37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9" name="テキスト ボックス 378"/>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0" name="円/楕円 379"/>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1" name="テキスト ボックス 380"/>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82" name="円/楕円 381"/>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83" name="テキスト ボックス 382"/>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28194</xdr:rowOff>
    </xdr:from>
    <xdr:to>
      <xdr:col>1</xdr:col>
      <xdr:colOff>676275</xdr:colOff>
      <xdr:row>79</xdr:row>
      <xdr:rowOff>129794</xdr:rowOff>
    </xdr:to>
    <xdr:sp macro="" textlink="">
      <xdr:nvSpPr>
        <xdr:cNvPr id="384" name="円/楕円 383"/>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114571</xdr:rowOff>
    </xdr:from>
    <xdr:ext cx="762000" cy="259045"/>
    <xdr:sp macro="" textlink="">
      <xdr:nvSpPr>
        <xdr:cNvPr id="385" name="テキスト ボックス 384"/>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前年度との比較で</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、類似団体より</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ポイント高くなっている。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公債費総額が減少したことから、相対的に増加したものである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56787</xdr:rowOff>
    </xdr:from>
    <xdr:to>
      <xdr:col>24</xdr:col>
      <xdr:colOff>31750</xdr:colOff>
      <xdr:row>75</xdr:row>
      <xdr:rowOff>151493</xdr:rowOff>
    </xdr:to>
    <xdr:cxnSp macro="">
      <xdr:nvCxnSpPr>
        <xdr:cNvPr id="420" name="直線コネクタ 419"/>
        <xdr:cNvCxnSpPr/>
      </xdr:nvCxnSpPr>
      <xdr:spPr>
        <a:xfrm>
          <a:off x="15671800" y="1291553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56787</xdr:rowOff>
    </xdr:from>
    <xdr:to>
      <xdr:col>22</xdr:col>
      <xdr:colOff>565150</xdr:colOff>
      <xdr:row>75</xdr:row>
      <xdr:rowOff>73116</xdr:rowOff>
    </xdr:to>
    <xdr:cxnSp macro="">
      <xdr:nvCxnSpPr>
        <xdr:cNvPr id="423" name="直線コネクタ 422"/>
        <xdr:cNvCxnSpPr/>
      </xdr:nvCxnSpPr>
      <xdr:spPr>
        <a:xfrm flipV="1">
          <a:off x="14782800" y="129155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73116</xdr:rowOff>
    </xdr:from>
    <xdr:to>
      <xdr:col>21</xdr:col>
      <xdr:colOff>361950</xdr:colOff>
      <xdr:row>75</xdr:row>
      <xdr:rowOff>89444</xdr:rowOff>
    </xdr:to>
    <xdr:cxnSp macro="">
      <xdr:nvCxnSpPr>
        <xdr:cNvPr id="426" name="直線コネクタ 425"/>
        <xdr:cNvCxnSpPr/>
      </xdr:nvCxnSpPr>
      <xdr:spPr>
        <a:xfrm flipV="1">
          <a:off x="13893800" y="12931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75</xdr:row>
      <xdr:rowOff>89444</xdr:rowOff>
    </xdr:to>
    <xdr:cxnSp macro="">
      <xdr:nvCxnSpPr>
        <xdr:cNvPr id="429" name="直線コネクタ 428"/>
        <xdr:cNvCxnSpPr/>
      </xdr:nvCxnSpPr>
      <xdr:spPr>
        <a:xfrm>
          <a:off x="13004800" y="128894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100693</xdr:rowOff>
    </xdr:from>
    <xdr:to>
      <xdr:col>24</xdr:col>
      <xdr:colOff>82550</xdr:colOff>
      <xdr:row>76</xdr:row>
      <xdr:rowOff>30843</xdr:rowOff>
    </xdr:to>
    <xdr:sp macro="" textlink="">
      <xdr:nvSpPr>
        <xdr:cNvPr id="439" name="円/楕円 438"/>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72770</xdr:rowOff>
    </xdr:from>
    <xdr:ext cx="762000" cy="259045"/>
    <xdr:sp macro="" textlink="">
      <xdr:nvSpPr>
        <xdr:cNvPr id="440" name="公債費以外該当値テキスト"/>
        <xdr:cNvSpPr txBox="1"/>
      </xdr:nvSpPr>
      <xdr:spPr>
        <a:xfrm>
          <a:off x="16598900" y="1293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5987</xdr:rowOff>
    </xdr:from>
    <xdr:to>
      <xdr:col>22</xdr:col>
      <xdr:colOff>615950</xdr:colOff>
      <xdr:row>75</xdr:row>
      <xdr:rowOff>107587</xdr:rowOff>
    </xdr:to>
    <xdr:sp macro="" textlink="">
      <xdr:nvSpPr>
        <xdr:cNvPr id="441" name="円/楕円 440"/>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92364</xdr:rowOff>
    </xdr:from>
    <xdr:ext cx="736600" cy="259045"/>
    <xdr:sp macro="" textlink="">
      <xdr:nvSpPr>
        <xdr:cNvPr id="442" name="テキスト ボックス 441"/>
        <xdr:cNvSpPr txBox="1"/>
      </xdr:nvSpPr>
      <xdr:spPr>
        <a:xfrm>
          <a:off x="15290800" y="1295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22316</xdr:rowOff>
    </xdr:from>
    <xdr:to>
      <xdr:col>21</xdr:col>
      <xdr:colOff>412750</xdr:colOff>
      <xdr:row>75</xdr:row>
      <xdr:rowOff>123916</xdr:rowOff>
    </xdr:to>
    <xdr:sp macro="" textlink="">
      <xdr:nvSpPr>
        <xdr:cNvPr id="443" name="円/楕円 442"/>
        <xdr:cNvSpPr/>
      </xdr:nvSpPr>
      <xdr:spPr>
        <a:xfrm>
          <a:off x="14732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108693</xdr:rowOff>
    </xdr:from>
    <xdr:ext cx="762000" cy="259045"/>
    <xdr:sp macro="" textlink="">
      <xdr:nvSpPr>
        <xdr:cNvPr id="444" name="テキスト ボックス 443"/>
        <xdr:cNvSpPr txBox="1"/>
      </xdr:nvSpPr>
      <xdr:spPr>
        <a:xfrm>
          <a:off x="14401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38644</xdr:rowOff>
    </xdr:from>
    <xdr:to>
      <xdr:col>20</xdr:col>
      <xdr:colOff>209550</xdr:colOff>
      <xdr:row>75</xdr:row>
      <xdr:rowOff>140244</xdr:rowOff>
    </xdr:to>
    <xdr:sp macro="" textlink="">
      <xdr:nvSpPr>
        <xdr:cNvPr id="445" name="円/楕円 444"/>
        <xdr:cNvSpPr/>
      </xdr:nvSpPr>
      <xdr:spPr>
        <a:xfrm>
          <a:off x="13843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125021</xdr:rowOff>
    </xdr:from>
    <xdr:ext cx="762000" cy="259045"/>
    <xdr:sp macro="" textlink="">
      <xdr:nvSpPr>
        <xdr:cNvPr id="446" name="テキスト ボックス 445"/>
        <xdr:cNvSpPr txBox="1"/>
      </xdr:nvSpPr>
      <xdr:spPr>
        <a:xfrm>
          <a:off x="13512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151312</xdr:rowOff>
    </xdr:from>
    <xdr:to>
      <xdr:col>19</xdr:col>
      <xdr:colOff>6350</xdr:colOff>
      <xdr:row>75</xdr:row>
      <xdr:rowOff>81462</xdr:rowOff>
    </xdr:to>
    <xdr:sp macro="" textlink="">
      <xdr:nvSpPr>
        <xdr:cNvPr id="447" name="円/楕円 446"/>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66239</xdr:rowOff>
    </xdr:from>
    <xdr:ext cx="762000" cy="259045"/>
    <xdr:sp macro="" textlink="">
      <xdr:nvSpPr>
        <xdr:cNvPr id="448" name="テキスト ボックス 447"/>
        <xdr:cNvSpPr txBox="1"/>
      </xdr:nvSpPr>
      <xdr:spPr>
        <a:xfrm>
          <a:off x="12623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岩手県葛巻町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6124</xdr:rowOff>
    </xdr:from>
    <xdr:to>
      <xdr:col>4</xdr:col>
      <xdr:colOff>1117600</xdr:colOff>
      <xdr:row>17</xdr:row>
      <xdr:rowOff>44032</xdr:rowOff>
    </xdr:to>
    <xdr:cxnSp macro="">
      <xdr:nvCxnSpPr>
        <xdr:cNvPr id="46" name="直線コネクタ 45"/>
        <xdr:cNvCxnSpPr/>
      </xdr:nvCxnSpPr>
      <xdr:spPr bwMode="auto">
        <a:xfrm flipV="1">
          <a:off x="5003800" y="2968399"/>
          <a:ext cx="647700" cy="3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6318</xdr:rowOff>
    </xdr:from>
    <xdr:to>
      <xdr:col>4</xdr:col>
      <xdr:colOff>469900</xdr:colOff>
      <xdr:row>17</xdr:row>
      <xdr:rowOff>44032</xdr:rowOff>
    </xdr:to>
    <xdr:cxnSp macro="">
      <xdr:nvCxnSpPr>
        <xdr:cNvPr id="49" name="直線コネクタ 48"/>
        <xdr:cNvCxnSpPr/>
      </xdr:nvCxnSpPr>
      <xdr:spPr bwMode="auto">
        <a:xfrm>
          <a:off x="4305300" y="2968593"/>
          <a:ext cx="698500" cy="3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946</xdr:rowOff>
    </xdr:from>
    <xdr:to>
      <xdr:col>3</xdr:col>
      <xdr:colOff>904875</xdr:colOff>
      <xdr:row>17</xdr:row>
      <xdr:rowOff>6318</xdr:rowOff>
    </xdr:to>
    <xdr:cxnSp macro="">
      <xdr:nvCxnSpPr>
        <xdr:cNvPr id="52" name="直線コネクタ 51"/>
        <xdr:cNvCxnSpPr/>
      </xdr:nvCxnSpPr>
      <xdr:spPr bwMode="auto">
        <a:xfrm>
          <a:off x="3606800" y="2963221"/>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946</xdr:rowOff>
    </xdr:from>
    <xdr:to>
      <xdr:col>3</xdr:col>
      <xdr:colOff>206375</xdr:colOff>
      <xdr:row>17</xdr:row>
      <xdr:rowOff>46283</xdr:rowOff>
    </xdr:to>
    <xdr:cxnSp macro="">
      <xdr:nvCxnSpPr>
        <xdr:cNvPr id="55" name="直線コネクタ 54"/>
        <xdr:cNvCxnSpPr/>
      </xdr:nvCxnSpPr>
      <xdr:spPr bwMode="auto">
        <a:xfrm flipV="1">
          <a:off x="2908300" y="2963221"/>
          <a:ext cx="698500" cy="4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126774</xdr:rowOff>
    </xdr:from>
    <xdr:to>
      <xdr:col>5</xdr:col>
      <xdr:colOff>34925</xdr:colOff>
      <xdr:row>17</xdr:row>
      <xdr:rowOff>56924</xdr:rowOff>
    </xdr:to>
    <xdr:sp macro="" textlink="">
      <xdr:nvSpPr>
        <xdr:cNvPr id="65" name="円/楕円 64"/>
        <xdr:cNvSpPr/>
      </xdr:nvSpPr>
      <xdr:spPr bwMode="auto">
        <a:xfrm>
          <a:off x="5600700" y="2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98851</xdr:rowOff>
    </xdr:from>
    <xdr:ext cx="762000" cy="259045"/>
    <xdr:sp macro="" textlink="">
      <xdr:nvSpPr>
        <xdr:cNvPr id="66" name="人口1人当たり決算額の推移該当値テキスト130"/>
        <xdr:cNvSpPr txBox="1"/>
      </xdr:nvSpPr>
      <xdr:spPr>
        <a:xfrm>
          <a:off x="5740400" y="2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164682</xdr:rowOff>
    </xdr:from>
    <xdr:to>
      <xdr:col>4</xdr:col>
      <xdr:colOff>520700</xdr:colOff>
      <xdr:row>17</xdr:row>
      <xdr:rowOff>94832</xdr:rowOff>
    </xdr:to>
    <xdr:sp macro="" textlink="">
      <xdr:nvSpPr>
        <xdr:cNvPr id="67" name="円/楕円 66"/>
        <xdr:cNvSpPr/>
      </xdr:nvSpPr>
      <xdr:spPr bwMode="auto">
        <a:xfrm>
          <a:off x="4953000" y="295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79609</xdr:rowOff>
    </xdr:from>
    <xdr:ext cx="736600" cy="259045"/>
    <xdr:sp macro="" textlink="">
      <xdr:nvSpPr>
        <xdr:cNvPr id="68" name="テキスト ボックス 67"/>
        <xdr:cNvSpPr txBox="1"/>
      </xdr:nvSpPr>
      <xdr:spPr>
        <a:xfrm>
          <a:off x="4622800" y="304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126968</xdr:rowOff>
    </xdr:from>
    <xdr:to>
      <xdr:col>3</xdr:col>
      <xdr:colOff>955675</xdr:colOff>
      <xdr:row>17</xdr:row>
      <xdr:rowOff>57118</xdr:rowOff>
    </xdr:to>
    <xdr:sp macro="" textlink="">
      <xdr:nvSpPr>
        <xdr:cNvPr id="69" name="円/楕円 68"/>
        <xdr:cNvSpPr/>
      </xdr:nvSpPr>
      <xdr:spPr bwMode="auto">
        <a:xfrm>
          <a:off x="4254500" y="29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67295</xdr:rowOff>
    </xdr:from>
    <xdr:ext cx="762000" cy="259045"/>
    <xdr:sp macro="" textlink="">
      <xdr:nvSpPr>
        <xdr:cNvPr id="70" name="テキスト ボックス 69"/>
        <xdr:cNvSpPr txBox="1"/>
      </xdr:nvSpPr>
      <xdr:spPr>
        <a:xfrm>
          <a:off x="3924300" y="26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121596</xdr:rowOff>
    </xdr:from>
    <xdr:to>
      <xdr:col>3</xdr:col>
      <xdr:colOff>257175</xdr:colOff>
      <xdr:row>17</xdr:row>
      <xdr:rowOff>51746</xdr:rowOff>
    </xdr:to>
    <xdr:sp macro="" textlink="">
      <xdr:nvSpPr>
        <xdr:cNvPr id="71" name="円/楕円 70"/>
        <xdr:cNvSpPr/>
      </xdr:nvSpPr>
      <xdr:spPr bwMode="auto">
        <a:xfrm>
          <a:off x="3556000" y="291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61923</xdr:rowOff>
    </xdr:from>
    <xdr:ext cx="762000" cy="259045"/>
    <xdr:sp macro="" textlink="">
      <xdr:nvSpPr>
        <xdr:cNvPr id="72" name="テキスト ボックス 71"/>
        <xdr:cNvSpPr txBox="1"/>
      </xdr:nvSpPr>
      <xdr:spPr>
        <a:xfrm>
          <a:off x="3225800" y="26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166933</xdr:rowOff>
    </xdr:from>
    <xdr:to>
      <xdr:col>2</xdr:col>
      <xdr:colOff>692150</xdr:colOff>
      <xdr:row>17</xdr:row>
      <xdr:rowOff>97083</xdr:rowOff>
    </xdr:to>
    <xdr:sp macro="" textlink="">
      <xdr:nvSpPr>
        <xdr:cNvPr id="73" name="円/楕円 72"/>
        <xdr:cNvSpPr/>
      </xdr:nvSpPr>
      <xdr:spPr bwMode="auto">
        <a:xfrm>
          <a:off x="2857500" y="295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107260</xdr:rowOff>
    </xdr:from>
    <xdr:ext cx="762000" cy="259045"/>
    <xdr:sp macro="" textlink="">
      <xdr:nvSpPr>
        <xdr:cNvPr id="74" name="テキスト ボックス 73"/>
        <xdr:cNvSpPr txBox="1"/>
      </xdr:nvSpPr>
      <xdr:spPr>
        <a:xfrm>
          <a:off x="2527300" y="272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143510</xdr:rowOff>
    </xdr:from>
    <xdr:to>
      <xdr:col>4</xdr:col>
      <xdr:colOff>1117600</xdr:colOff>
      <xdr:row>35</xdr:row>
      <xdr:rowOff>261251</xdr:rowOff>
    </xdr:to>
    <xdr:cxnSp macro="">
      <xdr:nvCxnSpPr>
        <xdr:cNvPr id="107" name="直線コネクタ 106"/>
        <xdr:cNvCxnSpPr/>
      </xdr:nvCxnSpPr>
      <xdr:spPr bwMode="auto">
        <a:xfrm>
          <a:off x="5003800" y="6753860"/>
          <a:ext cx="647700" cy="117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139243</xdr:rowOff>
    </xdr:from>
    <xdr:to>
      <xdr:col>4</xdr:col>
      <xdr:colOff>469900</xdr:colOff>
      <xdr:row>35</xdr:row>
      <xdr:rowOff>143510</xdr:rowOff>
    </xdr:to>
    <xdr:cxnSp macro="">
      <xdr:nvCxnSpPr>
        <xdr:cNvPr id="110" name="直線コネクタ 109"/>
        <xdr:cNvCxnSpPr/>
      </xdr:nvCxnSpPr>
      <xdr:spPr bwMode="auto">
        <a:xfrm>
          <a:off x="4305300" y="6749593"/>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42202</xdr:rowOff>
    </xdr:from>
    <xdr:to>
      <xdr:col>3</xdr:col>
      <xdr:colOff>904875</xdr:colOff>
      <xdr:row>35</xdr:row>
      <xdr:rowOff>139243</xdr:rowOff>
    </xdr:to>
    <xdr:cxnSp macro="">
      <xdr:nvCxnSpPr>
        <xdr:cNvPr id="113" name="直線コネクタ 112"/>
        <xdr:cNvCxnSpPr/>
      </xdr:nvCxnSpPr>
      <xdr:spPr bwMode="auto">
        <a:xfrm>
          <a:off x="3606800" y="6652552"/>
          <a:ext cx="698500" cy="9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236589</xdr:rowOff>
    </xdr:from>
    <xdr:to>
      <xdr:col>3</xdr:col>
      <xdr:colOff>206375</xdr:colOff>
      <xdr:row>35</xdr:row>
      <xdr:rowOff>42202</xdr:rowOff>
    </xdr:to>
    <xdr:cxnSp macro="">
      <xdr:nvCxnSpPr>
        <xdr:cNvPr id="116" name="直線コネクタ 115"/>
        <xdr:cNvCxnSpPr/>
      </xdr:nvCxnSpPr>
      <xdr:spPr bwMode="auto">
        <a:xfrm>
          <a:off x="2908300" y="6504039"/>
          <a:ext cx="698500" cy="148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210451</xdr:rowOff>
    </xdr:from>
    <xdr:to>
      <xdr:col>5</xdr:col>
      <xdr:colOff>34925</xdr:colOff>
      <xdr:row>35</xdr:row>
      <xdr:rowOff>312051</xdr:rowOff>
    </xdr:to>
    <xdr:sp macro="" textlink="">
      <xdr:nvSpPr>
        <xdr:cNvPr id="126" name="円/楕円 125"/>
        <xdr:cNvSpPr/>
      </xdr:nvSpPr>
      <xdr:spPr bwMode="auto">
        <a:xfrm>
          <a:off x="5600700" y="682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182528</xdr:rowOff>
    </xdr:from>
    <xdr:ext cx="762000" cy="259045"/>
    <xdr:sp macro="" textlink="">
      <xdr:nvSpPr>
        <xdr:cNvPr id="127" name="人口1人当たり決算額の推移該当値テキスト445"/>
        <xdr:cNvSpPr txBox="1"/>
      </xdr:nvSpPr>
      <xdr:spPr>
        <a:xfrm>
          <a:off x="5740400" y="679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92710</xdr:rowOff>
    </xdr:from>
    <xdr:to>
      <xdr:col>4</xdr:col>
      <xdr:colOff>520700</xdr:colOff>
      <xdr:row>35</xdr:row>
      <xdr:rowOff>194310</xdr:rowOff>
    </xdr:to>
    <xdr:sp macro="" textlink="">
      <xdr:nvSpPr>
        <xdr:cNvPr id="128" name="円/楕円 127"/>
        <xdr:cNvSpPr/>
      </xdr:nvSpPr>
      <xdr:spPr bwMode="auto">
        <a:xfrm>
          <a:off x="4953000" y="67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179087</xdr:rowOff>
    </xdr:from>
    <xdr:ext cx="736600" cy="259045"/>
    <xdr:sp macro="" textlink="">
      <xdr:nvSpPr>
        <xdr:cNvPr id="129" name="テキスト ボックス 128"/>
        <xdr:cNvSpPr txBox="1"/>
      </xdr:nvSpPr>
      <xdr:spPr>
        <a:xfrm>
          <a:off x="4622800" y="6789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88443</xdr:rowOff>
    </xdr:from>
    <xdr:to>
      <xdr:col>3</xdr:col>
      <xdr:colOff>955675</xdr:colOff>
      <xdr:row>35</xdr:row>
      <xdr:rowOff>190043</xdr:rowOff>
    </xdr:to>
    <xdr:sp macro="" textlink="">
      <xdr:nvSpPr>
        <xdr:cNvPr id="130" name="円/楕円 129"/>
        <xdr:cNvSpPr/>
      </xdr:nvSpPr>
      <xdr:spPr bwMode="auto">
        <a:xfrm>
          <a:off x="4254500" y="669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174820</xdr:rowOff>
    </xdr:from>
    <xdr:ext cx="762000" cy="259045"/>
    <xdr:sp macro="" textlink="">
      <xdr:nvSpPr>
        <xdr:cNvPr id="131" name="テキスト ボックス 130"/>
        <xdr:cNvSpPr txBox="1"/>
      </xdr:nvSpPr>
      <xdr:spPr>
        <a:xfrm>
          <a:off x="3924300" y="678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334302</xdr:rowOff>
    </xdr:from>
    <xdr:to>
      <xdr:col>3</xdr:col>
      <xdr:colOff>257175</xdr:colOff>
      <xdr:row>35</xdr:row>
      <xdr:rowOff>93002</xdr:rowOff>
    </xdr:to>
    <xdr:sp macro="" textlink="">
      <xdr:nvSpPr>
        <xdr:cNvPr id="132" name="円/楕円 131"/>
        <xdr:cNvSpPr/>
      </xdr:nvSpPr>
      <xdr:spPr bwMode="auto">
        <a:xfrm>
          <a:off x="3556000" y="660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77779</xdr:rowOff>
    </xdr:from>
    <xdr:ext cx="762000" cy="259045"/>
    <xdr:sp macro="" textlink="">
      <xdr:nvSpPr>
        <xdr:cNvPr id="133" name="テキスト ボックス 132"/>
        <xdr:cNvSpPr txBox="1"/>
      </xdr:nvSpPr>
      <xdr:spPr>
        <a:xfrm>
          <a:off x="3225800" y="668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185788</xdr:rowOff>
    </xdr:from>
    <xdr:to>
      <xdr:col>2</xdr:col>
      <xdr:colOff>692150</xdr:colOff>
      <xdr:row>34</xdr:row>
      <xdr:rowOff>287389</xdr:rowOff>
    </xdr:to>
    <xdr:sp macro="" textlink="">
      <xdr:nvSpPr>
        <xdr:cNvPr id="134" name="円/楕円 133"/>
        <xdr:cNvSpPr/>
      </xdr:nvSpPr>
      <xdr:spPr bwMode="auto">
        <a:xfrm>
          <a:off x="2857500" y="64532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297565</xdr:rowOff>
    </xdr:from>
    <xdr:ext cx="762000" cy="259045"/>
    <xdr:sp macro="" textlink="">
      <xdr:nvSpPr>
        <xdr:cNvPr id="135" name="テキスト ボックス 134"/>
        <xdr:cNvSpPr txBox="1"/>
      </xdr:nvSpPr>
      <xdr:spPr>
        <a:xfrm>
          <a:off x="2527300" y="62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H21</a:t>
          </a:r>
          <a:r>
            <a:rPr kumimoji="1" lang="ja-JP" altLang="en-US" sz="1400">
              <a:solidFill>
                <a:sysClr val="windowText" lastClr="000000"/>
              </a:solidFill>
              <a:latin typeface="ＭＳ ゴシック" pitchFamily="49" charset="-128"/>
              <a:ea typeface="ＭＳ ゴシック" pitchFamily="49" charset="-128"/>
            </a:rPr>
            <a:t>から財政調整基金残高比率は減少傾向であったが、</a:t>
          </a:r>
          <a:r>
            <a:rPr kumimoji="1" lang="en-US" altLang="ja-JP" sz="1400">
              <a:solidFill>
                <a:sysClr val="windowText" lastClr="000000"/>
              </a:solidFill>
              <a:latin typeface="ＭＳ ゴシック" pitchFamily="49" charset="-128"/>
              <a:ea typeface="ＭＳ ゴシック" pitchFamily="49" charset="-128"/>
            </a:rPr>
            <a:t>H26</a:t>
          </a:r>
          <a:r>
            <a:rPr kumimoji="1" lang="ja-JP" altLang="en-US" sz="1400">
              <a:solidFill>
                <a:sysClr val="windowText" lastClr="000000"/>
              </a:solidFill>
              <a:latin typeface="ＭＳ ゴシック" pitchFamily="49" charset="-128"/>
              <a:ea typeface="ＭＳ ゴシック" pitchFamily="49" charset="-128"/>
            </a:rPr>
            <a:t>には</a:t>
          </a:r>
          <a:r>
            <a:rPr kumimoji="1" lang="en-US" altLang="ja-JP" sz="1400">
              <a:solidFill>
                <a:sysClr val="windowText" lastClr="000000"/>
              </a:solidFill>
              <a:latin typeface="ＭＳ ゴシック" pitchFamily="49" charset="-128"/>
              <a:ea typeface="ＭＳ ゴシック" pitchFamily="49" charset="-128"/>
            </a:rPr>
            <a:t>24.17</a:t>
          </a:r>
          <a:r>
            <a:rPr kumimoji="1" lang="ja-JP" altLang="en-US" sz="1400">
              <a:solidFill>
                <a:sysClr val="windowText" lastClr="000000"/>
              </a:solidFill>
              <a:latin typeface="ＭＳ ゴシック" pitchFamily="49" charset="-128"/>
              <a:ea typeface="ＭＳ ゴシック" pitchFamily="49" charset="-128"/>
            </a:rPr>
            <a:t>％まで回復している。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将来の財政リスクに備え一定規模の基金を留保しつつ、安易に基金に頼らない財政運営を心掛ける。</a:t>
          </a:r>
        </a:p>
        <a:p>
          <a:r>
            <a:rPr kumimoji="1" lang="ja-JP" altLang="en-US" sz="1400">
              <a:solidFill>
                <a:sysClr val="windowText" lastClr="000000"/>
              </a:solidFill>
              <a:latin typeface="ＭＳ ゴシック" pitchFamily="49" charset="-128"/>
              <a:ea typeface="ＭＳ ゴシック" pitchFamily="49" charset="-128"/>
            </a:rPr>
            <a:t>　実質収支は年度間での変動割合が大きくなっているが、</a:t>
          </a:r>
          <a:r>
            <a:rPr kumimoji="1" lang="en-US" altLang="ja-JP" sz="1400">
              <a:solidFill>
                <a:sysClr val="windowText" lastClr="000000"/>
              </a:solidFill>
              <a:latin typeface="ＭＳ ゴシック" pitchFamily="49" charset="-128"/>
              <a:ea typeface="ＭＳ ゴシック" pitchFamily="49" charset="-128"/>
            </a:rPr>
            <a:t>H26</a:t>
          </a:r>
          <a:r>
            <a:rPr kumimoji="1" lang="ja-JP" altLang="en-US" sz="1400">
              <a:solidFill>
                <a:sysClr val="windowText" lastClr="000000"/>
              </a:solidFill>
              <a:latin typeface="ＭＳ ゴシック" pitchFamily="49" charset="-128"/>
              <a:ea typeface="ＭＳ ゴシック" pitchFamily="49" charset="-128"/>
            </a:rPr>
            <a:t>は概ね平均的な水準となった。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年度については、全会計で黒字となったため、連結実質赤字比率は生じていない。　</a:t>
          </a:r>
        </a:p>
        <a:p>
          <a:r>
            <a:rPr kumimoji="1" lang="ja-JP" altLang="en-US" sz="1400">
              <a:solidFill>
                <a:sysClr val="windowText" lastClr="000000"/>
              </a:solidFill>
              <a:latin typeface="ＭＳ ゴシック" pitchFamily="49" charset="-128"/>
              <a:ea typeface="ＭＳ ゴシック" pitchFamily="49" charset="-128"/>
            </a:rPr>
            <a:t>　しかし、一般会計から公営企業に対する繰出しの中には基準外のものがあるのが現状である。公営企業の一層の経営効率化を図り、独立採算による経営に努める必要がある。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近年投資的経費の抑制を図ってきたこともあり、元利償還金は減少を続けている。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しかしながら、今後予定されている公共事業や施設整備により、</a:t>
          </a:r>
          <a:r>
            <a:rPr lang="ja-JP" altLang="en-US" sz="1100" b="0" i="0" baseline="0">
              <a:solidFill>
                <a:sysClr val="windowText" lastClr="000000"/>
              </a:solidFill>
              <a:effectLst/>
              <a:latin typeface="+mn-lt"/>
              <a:ea typeface="+mn-ea"/>
              <a:cs typeface="+mn-cs"/>
            </a:rPr>
            <a:t>将来的には増加に転じることが見込まれる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事業実施にあたっては、事業規模や事業費の精査、有利な起債の活用などにより、将来の財政リスクの低減を図っていく。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将来負担額については、公営企業等繰入見込額が増加傾向にあるものの、全体では地方債の現在高の減少等により前年度から</a:t>
          </a:r>
          <a:r>
            <a:rPr lang="en-US" altLang="ja-JP" sz="1100" b="0" i="0" baseline="0">
              <a:solidFill>
                <a:sysClr val="windowText" lastClr="000000"/>
              </a:solidFill>
              <a:effectLst/>
              <a:latin typeface="+mn-lt"/>
              <a:ea typeface="+mn-ea"/>
              <a:cs typeface="+mn-cs"/>
            </a:rPr>
            <a:t>179</a:t>
          </a:r>
          <a:r>
            <a:rPr lang="ja-JP" altLang="ja-JP" sz="1100" b="0" i="0" baseline="0">
              <a:solidFill>
                <a:sysClr val="windowText" lastClr="000000"/>
              </a:solidFill>
              <a:effectLst/>
              <a:latin typeface="+mn-lt"/>
              <a:ea typeface="+mn-ea"/>
              <a:cs typeface="+mn-cs"/>
            </a:rPr>
            <a:t>百万円の減額となった。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それに対して</a:t>
          </a:r>
          <a:r>
            <a:rPr lang="ja-JP" altLang="ja-JP" sz="1100" b="0" i="0" baseline="0">
              <a:solidFill>
                <a:sysClr val="windowText" lastClr="000000"/>
              </a:solidFill>
              <a:effectLst/>
              <a:latin typeface="+mn-lt"/>
              <a:ea typeface="+mn-ea"/>
              <a:cs typeface="+mn-cs"/>
            </a:rPr>
            <a:t>、充当可能基金の増額により充当可能財源等は前年度から</a:t>
          </a:r>
          <a:r>
            <a:rPr lang="en-US" altLang="ja-JP" sz="1100" b="0" i="0" baseline="0">
              <a:solidFill>
                <a:sysClr val="windowText" lastClr="000000"/>
              </a:solidFill>
              <a:effectLst/>
              <a:latin typeface="+mn-lt"/>
              <a:ea typeface="+mn-ea"/>
              <a:cs typeface="+mn-cs"/>
            </a:rPr>
            <a:t>314</a:t>
          </a:r>
          <a:r>
            <a:rPr lang="ja-JP" altLang="ja-JP" sz="1100" b="0" i="0" baseline="0">
              <a:solidFill>
                <a:sysClr val="windowText" lastClr="000000"/>
              </a:solidFill>
              <a:effectLst/>
              <a:latin typeface="+mn-lt"/>
              <a:ea typeface="+mn-ea"/>
              <a:cs typeface="+mn-cs"/>
            </a:rPr>
            <a:t>百万円の増額となった。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これらにより、将来負担比率は昨年度に引き続き「比率なし」となった。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6630164</v>
      </c>
      <c r="BO4" s="379"/>
      <c r="BP4" s="379"/>
      <c r="BQ4" s="379"/>
      <c r="BR4" s="379"/>
      <c r="BS4" s="379"/>
      <c r="BT4" s="379"/>
      <c r="BU4" s="380"/>
      <c r="BV4" s="378">
        <v>6597192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8.3000000000000007</v>
      </c>
      <c r="CU4" s="556"/>
      <c r="CV4" s="556"/>
      <c r="CW4" s="556"/>
      <c r="CX4" s="556"/>
      <c r="CY4" s="556"/>
      <c r="CZ4" s="556"/>
      <c r="DA4" s="557"/>
      <c r="DB4" s="555">
        <v>4.0999999999999996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6248249</v>
      </c>
      <c r="BO5" s="384"/>
      <c r="BP5" s="384"/>
      <c r="BQ5" s="384"/>
      <c r="BR5" s="384"/>
      <c r="BS5" s="384"/>
      <c r="BT5" s="384"/>
      <c r="BU5" s="385"/>
      <c r="BV5" s="383">
        <v>6191855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381915</v>
      </c>
      <c r="BO6" s="384"/>
      <c r="BP6" s="384"/>
      <c r="BQ6" s="384"/>
      <c r="BR6" s="384"/>
      <c r="BS6" s="384"/>
      <c r="BT6" s="384"/>
      <c r="BU6" s="385"/>
      <c r="BV6" s="383">
        <v>405337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87.6</v>
      </c>
      <c r="CU6" s="530"/>
      <c r="CV6" s="530"/>
      <c r="CW6" s="530"/>
      <c r="CX6" s="530"/>
      <c r="CY6" s="530"/>
      <c r="CZ6" s="530"/>
      <c r="DA6" s="531"/>
      <c r="DB6" s="529">
        <v>86.5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64581</v>
      </c>
      <c r="BO7" s="384"/>
      <c r="BP7" s="384"/>
      <c r="BQ7" s="384"/>
      <c r="BR7" s="384"/>
      <c r="BS7" s="384"/>
      <c r="BT7" s="384"/>
      <c r="BU7" s="385"/>
      <c r="BV7" s="383">
        <v>241806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3817412</v>
      </c>
      <c r="CU7" s="384"/>
      <c r="CV7" s="384"/>
      <c r="CW7" s="384"/>
      <c r="CX7" s="384"/>
      <c r="CY7" s="384"/>
      <c r="CZ7" s="384"/>
      <c r="DA7" s="385"/>
      <c r="DB7" s="383">
        <v>3944031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317334</v>
      </c>
      <c r="BO8" s="384"/>
      <c r="BP8" s="384"/>
      <c r="BQ8" s="384"/>
      <c r="BR8" s="384"/>
      <c r="BS8" s="384"/>
      <c r="BT8" s="384"/>
      <c r="BU8" s="385"/>
      <c r="BV8" s="383">
        <v>163531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0.14000000000000001</v>
      </c>
      <c r="CU8" s="493"/>
      <c r="CV8" s="493"/>
      <c r="CW8" s="493"/>
      <c r="CX8" s="493"/>
      <c r="CY8" s="493"/>
      <c r="CZ8" s="493"/>
      <c r="DA8" s="494"/>
      <c r="DB8" s="492">
        <v>0.14000000000000001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7304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153803</v>
      </c>
      <c r="BO9" s="384"/>
      <c r="BP9" s="384"/>
      <c r="BQ9" s="384"/>
      <c r="BR9" s="384"/>
      <c r="BS9" s="384"/>
      <c r="BT9" s="384"/>
      <c r="BU9" s="385"/>
      <c r="BV9" s="383">
        <v>-239852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8021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200140</v>
      </c>
      <c r="BO10" s="384"/>
      <c r="BP10" s="384"/>
      <c r="BQ10" s="384"/>
      <c r="BR10" s="384"/>
      <c r="BS10" s="384"/>
      <c r="BT10" s="384"/>
      <c r="BU10" s="385"/>
      <c r="BV10" s="383">
        <v>200108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6854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6839</v>
      </c>
      <c r="S13" s="485"/>
      <c r="T13" s="485"/>
      <c r="U13" s="485"/>
      <c r="V13" s="486"/>
      <c r="W13" s="472" t="s">
        <v>124</v>
      </c>
      <c r="X13" s="396"/>
      <c r="Y13" s="396"/>
      <c r="Z13" s="396"/>
      <c r="AA13" s="396"/>
      <c r="AB13" s="397"/>
      <c r="AC13" s="359">
        <v>1115</v>
      </c>
      <c r="AD13" s="360"/>
      <c r="AE13" s="360"/>
      <c r="AF13" s="360"/>
      <c r="AG13" s="361"/>
      <c r="AH13" s="359">
        <v>1178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353943</v>
      </c>
      <c r="BO13" s="384"/>
      <c r="BP13" s="384"/>
      <c r="BQ13" s="384"/>
      <c r="BR13" s="384"/>
      <c r="BS13" s="384"/>
      <c r="BT13" s="384"/>
      <c r="BU13" s="385"/>
      <c r="BV13" s="383">
        <v>-39744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7020</v>
      </c>
      <c r="S14" s="485"/>
      <c r="T14" s="485"/>
      <c r="U14" s="485"/>
      <c r="V14" s="486"/>
      <c r="W14" s="487"/>
      <c r="X14" s="399"/>
      <c r="Y14" s="399"/>
      <c r="Z14" s="399"/>
      <c r="AA14" s="399"/>
      <c r="AB14" s="400"/>
      <c r="AC14" s="477">
        <v>32</v>
      </c>
      <c r="AD14" s="478"/>
      <c r="AE14" s="478"/>
      <c r="AF14" s="478"/>
      <c r="AG14" s="479"/>
      <c r="AH14" s="477">
        <v>30.3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7001</v>
      </c>
      <c r="S15" s="485"/>
      <c r="T15" s="485"/>
      <c r="U15" s="485"/>
      <c r="V15" s="486"/>
      <c r="W15" s="472" t="s">
        <v>131</v>
      </c>
      <c r="X15" s="396"/>
      <c r="Y15" s="396"/>
      <c r="Z15" s="396"/>
      <c r="AA15" s="396"/>
      <c r="AB15" s="397"/>
      <c r="AC15" s="359">
        <v>875</v>
      </c>
      <c r="AD15" s="360"/>
      <c r="AE15" s="360"/>
      <c r="AF15" s="360"/>
      <c r="AG15" s="361"/>
      <c r="AH15" s="359">
        <v>1114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509776</v>
      </c>
      <c r="BO15" s="379"/>
      <c r="BP15" s="379"/>
      <c r="BQ15" s="379"/>
      <c r="BR15" s="379"/>
      <c r="BS15" s="379"/>
      <c r="BT15" s="379"/>
      <c r="BU15" s="380"/>
      <c r="BV15" s="378">
        <v>507748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25.1</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3496895</v>
      </c>
      <c r="BO16" s="384"/>
      <c r="BP16" s="384"/>
      <c r="BQ16" s="384"/>
      <c r="BR16" s="384"/>
      <c r="BS16" s="384"/>
      <c r="BT16" s="384"/>
      <c r="BU16" s="385"/>
      <c r="BV16" s="383">
        <v>3619426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1491</v>
      </c>
      <c r="AD17" s="360"/>
      <c r="AE17" s="360"/>
      <c r="AF17" s="360"/>
      <c r="AG17" s="361"/>
      <c r="AH17" s="359">
        <v>1601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635060</v>
      </c>
      <c r="BO17" s="384"/>
      <c r="BP17" s="384"/>
      <c r="BQ17" s="384"/>
      <c r="BR17" s="384"/>
      <c r="BS17" s="384"/>
      <c r="BT17" s="384"/>
      <c r="BU17" s="385"/>
      <c r="BV17" s="383">
        <v>634853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434.96</v>
      </c>
      <c r="M18" s="448"/>
      <c r="N18" s="448"/>
      <c r="O18" s="448"/>
      <c r="P18" s="448"/>
      <c r="Q18" s="448"/>
      <c r="R18" s="449"/>
      <c r="S18" s="449"/>
      <c r="T18" s="449"/>
      <c r="U18" s="449"/>
      <c r="V18" s="450"/>
      <c r="W18" s="464"/>
      <c r="X18" s="465"/>
      <c r="Y18" s="465"/>
      <c r="Z18" s="465"/>
      <c r="AA18" s="465"/>
      <c r="AB18" s="473"/>
      <c r="AC18" s="347">
        <v>42.8</v>
      </c>
      <c r="AD18" s="348"/>
      <c r="AE18" s="348"/>
      <c r="AF18" s="348"/>
      <c r="AG18" s="451"/>
      <c r="AH18" s="347">
        <v>41.1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3180656</v>
      </c>
      <c r="BO18" s="384"/>
      <c r="BP18" s="384"/>
      <c r="BQ18" s="384"/>
      <c r="BR18" s="384"/>
      <c r="BS18" s="384"/>
      <c r="BT18" s="384"/>
      <c r="BU18" s="385"/>
      <c r="BV18" s="383">
        <v>3245638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4808439</v>
      </c>
      <c r="BO19" s="384"/>
      <c r="BP19" s="384"/>
      <c r="BQ19" s="384"/>
      <c r="BR19" s="384"/>
      <c r="BS19" s="384"/>
      <c r="BT19" s="384"/>
      <c r="BU19" s="385"/>
      <c r="BV19" s="383">
        <v>4897740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2664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5610680</v>
      </c>
      <c r="BO23" s="384"/>
      <c r="BP23" s="384"/>
      <c r="BQ23" s="384"/>
      <c r="BR23" s="384"/>
      <c r="BS23" s="384"/>
      <c r="BT23" s="384"/>
      <c r="BU23" s="385"/>
      <c r="BV23" s="383">
        <v>5665994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6900</v>
      </c>
      <c r="R24" s="360"/>
      <c r="S24" s="360"/>
      <c r="T24" s="360"/>
      <c r="U24" s="360"/>
      <c r="V24" s="361"/>
      <c r="W24" s="425"/>
      <c r="X24" s="416"/>
      <c r="Y24" s="417"/>
      <c r="Z24" s="356" t="s">
        <v>155</v>
      </c>
      <c r="AA24" s="357"/>
      <c r="AB24" s="357"/>
      <c r="AC24" s="357"/>
      <c r="AD24" s="357"/>
      <c r="AE24" s="357"/>
      <c r="AF24" s="357"/>
      <c r="AG24" s="358"/>
      <c r="AH24" s="359">
        <v>83</v>
      </c>
      <c r="AI24" s="360"/>
      <c r="AJ24" s="360"/>
      <c r="AK24" s="360"/>
      <c r="AL24" s="361"/>
      <c r="AM24" s="359">
        <v>243190</v>
      </c>
      <c r="AN24" s="360"/>
      <c r="AO24" s="360"/>
      <c r="AP24" s="360"/>
      <c r="AQ24" s="360"/>
      <c r="AR24" s="361"/>
      <c r="AS24" s="359">
        <v>2930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5257197</v>
      </c>
      <c r="BO24" s="384"/>
      <c r="BP24" s="384"/>
      <c r="BQ24" s="384"/>
      <c r="BR24" s="384"/>
      <c r="BS24" s="384"/>
      <c r="BT24" s="384"/>
      <c r="BU24" s="385"/>
      <c r="BV24" s="383">
        <v>5317101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5610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60359</v>
      </c>
      <c r="BO25" s="379"/>
      <c r="BP25" s="379"/>
      <c r="BQ25" s="379"/>
      <c r="BR25" s="379"/>
      <c r="BS25" s="379"/>
      <c r="BT25" s="379"/>
      <c r="BU25" s="380"/>
      <c r="BV25" s="378">
        <v>69035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5340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18696</v>
      </c>
      <c r="AN26" s="360"/>
      <c r="AO26" s="360"/>
      <c r="AP26" s="360"/>
      <c r="AQ26" s="360"/>
      <c r="AR26" s="361"/>
      <c r="AS26" s="359">
        <v>3116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2790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95000</v>
      </c>
      <c r="BO27" s="387"/>
      <c r="BP27" s="387"/>
      <c r="BQ27" s="387"/>
      <c r="BR27" s="387"/>
      <c r="BS27" s="387"/>
      <c r="BT27" s="387"/>
      <c r="BU27" s="388"/>
      <c r="BV27" s="386">
        <v>95000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2270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922740</v>
      </c>
      <c r="BO28" s="379"/>
      <c r="BP28" s="379"/>
      <c r="BQ28" s="379"/>
      <c r="BR28" s="379"/>
      <c r="BS28" s="379"/>
      <c r="BT28" s="379"/>
      <c r="BU28" s="380"/>
      <c r="BV28" s="378">
        <v>722600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8</v>
      </c>
      <c r="M29" s="360"/>
      <c r="N29" s="360"/>
      <c r="O29" s="360"/>
      <c r="P29" s="361"/>
      <c r="Q29" s="359">
        <v>2110</v>
      </c>
      <c r="R29" s="360"/>
      <c r="S29" s="360"/>
      <c r="T29" s="360"/>
      <c r="U29" s="360"/>
      <c r="V29" s="361"/>
      <c r="W29" s="426"/>
      <c r="X29" s="427"/>
      <c r="Y29" s="428"/>
      <c r="Z29" s="356" t="s">
        <v>172</v>
      </c>
      <c r="AA29" s="357"/>
      <c r="AB29" s="357"/>
      <c r="AC29" s="357"/>
      <c r="AD29" s="357"/>
      <c r="AE29" s="357"/>
      <c r="AF29" s="357"/>
      <c r="AG29" s="358"/>
      <c r="AH29" s="359">
        <v>84</v>
      </c>
      <c r="AI29" s="360"/>
      <c r="AJ29" s="360"/>
      <c r="AK29" s="360"/>
      <c r="AL29" s="361"/>
      <c r="AM29" s="359">
        <v>246923</v>
      </c>
      <c r="AN29" s="360"/>
      <c r="AO29" s="360"/>
      <c r="AP29" s="360"/>
      <c r="AQ29" s="360"/>
      <c r="AR29" s="361"/>
      <c r="AS29" s="359">
        <v>2940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610588</v>
      </c>
      <c r="BO29" s="384"/>
      <c r="BP29" s="384"/>
      <c r="BQ29" s="384"/>
      <c r="BR29" s="384"/>
      <c r="BS29" s="384"/>
      <c r="BT29" s="384"/>
      <c r="BU29" s="385"/>
      <c r="BV29" s="383">
        <v>510419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3197146</v>
      </c>
      <c r="BO30" s="387"/>
      <c r="BP30" s="387"/>
      <c r="BQ30" s="387"/>
      <c r="BR30" s="387"/>
      <c r="BS30" s="387"/>
      <c r="BT30" s="387"/>
      <c r="BU30" s="388"/>
      <c r="BV30" s="386">
        <v>3200929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岩手県市町村総合事務組合（普通会計）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（社）葛巻町畜産開発公社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岩手県市町村総合事務組合（交通災害共済事業）</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葛巻高原食品加工(株)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盛岡北部行政事務組合（普通会計）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(株)グリーンテージくずまき</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盛岡北部行政事務組合（介護保険事業）</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エコ・ワールドくずまき風力発電所(株)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盛岡地区広域消防組合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葛巻町森林組合</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岩手県自治会館管理組合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岩手県後期高齢者医療広域連合（普通会計）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岩手県後期高齢者医療広域連合（後期高齢者医療事業）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80" zoomScaleNormal="80" zoomScaleSheetLayoutView="100" workbookViewId="0">
      <selection activeCell="B1" sqref="B1:DI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6353</v>
      </c>
      <c r="J41" s="83">
        <v>6063</v>
      </c>
      <c r="K41" s="83">
        <v>5848</v>
      </c>
      <c r="L41" s="83">
        <v>5666</v>
      </c>
      <c r="M41" s="84">
        <v>5611</v>
      </c>
    </row>
    <row r="42" spans="2:13" ht="27.75" customHeight="1" x14ac:dyDescent="0.15">
      <c r="B42" s="1171"/>
      <c r="C42" s="1172"/>
      <c r="D42" s="85"/>
      <c r="E42" s="1175" t="s">
        <v>26</v>
      </c>
      <c r="F42" s="1175"/>
      <c r="G42" s="1175"/>
      <c r="H42" s="1176"/>
      <c r="I42" s="86">
        <v>82</v>
      </c>
      <c r="J42" s="87">
        <v>76</v>
      </c>
      <c r="K42" s="87">
        <v>69</v>
      </c>
      <c r="L42" s="87">
        <v>55</v>
      </c>
      <c r="M42" s="88">
        <v>50</v>
      </c>
    </row>
    <row r="43" spans="2:13" ht="27.75" customHeight="1" x14ac:dyDescent="0.15">
      <c r="B43" s="1171"/>
      <c r="C43" s="1172"/>
      <c r="D43" s="85"/>
      <c r="E43" s="1175" t="s">
        <v>27</v>
      </c>
      <c r="F43" s="1175"/>
      <c r="G43" s="1175"/>
      <c r="H43" s="1176"/>
      <c r="I43" s="86">
        <v>1409</v>
      </c>
      <c r="J43" s="87">
        <v>1464</v>
      </c>
      <c r="K43" s="87">
        <v>1480</v>
      </c>
      <c r="L43" s="87">
        <v>1554</v>
      </c>
      <c r="M43" s="88">
        <v>1617</v>
      </c>
    </row>
    <row r="44" spans="2:13" ht="27.75" customHeight="1" x14ac:dyDescent="0.15">
      <c r="B44" s="1171"/>
      <c r="C44" s="1172"/>
      <c r="D44" s="85"/>
      <c r="E44" s="1175" t="s">
        <v>28</v>
      </c>
      <c r="F44" s="1175"/>
      <c r="G44" s="1175"/>
      <c r="H44" s="1176"/>
      <c r="I44" s="86">
        <v>34</v>
      </c>
      <c r="J44" s="87">
        <v>14</v>
      </c>
      <c r="K44" s="87">
        <v>0</v>
      </c>
      <c r="L44" s="87">
        <v>1</v>
      </c>
      <c r="M44" s="88">
        <v>36</v>
      </c>
    </row>
    <row r="45" spans="2:13" ht="27.75" customHeight="1" x14ac:dyDescent="0.15">
      <c r="B45" s="1171"/>
      <c r="C45" s="1172"/>
      <c r="D45" s="85"/>
      <c r="E45" s="1175" t="s">
        <v>29</v>
      </c>
      <c r="F45" s="1175"/>
      <c r="G45" s="1175"/>
      <c r="H45" s="1176"/>
      <c r="I45" s="86">
        <v>939</v>
      </c>
      <c r="J45" s="87">
        <v>1072</v>
      </c>
      <c r="K45" s="87">
        <v>993</v>
      </c>
      <c r="L45" s="87">
        <v>826</v>
      </c>
      <c r="M45" s="88">
        <v>614</v>
      </c>
    </row>
    <row r="46" spans="2:13" ht="27.75" customHeight="1" x14ac:dyDescent="0.15">
      <c r="B46" s="1171"/>
      <c r="C46" s="1172"/>
      <c r="D46" s="85"/>
      <c r="E46" s="1175" t="s">
        <v>30</v>
      </c>
      <c r="F46" s="1175"/>
      <c r="G46" s="1175"/>
      <c r="H46" s="1176"/>
      <c r="I46" s="86">
        <v>70</v>
      </c>
      <c r="J46" s="87">
        <v>162</v>
      </c>
      <c r="K46" s="87">
        <v>58</v>
      </c>
      <c r="L46" s="87">
        <v>50</v>
      </c>
      <c r="M46" s="88">
        <v>45</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2451</v>
      </c>
      <c r="J49" s="87">
        <v>2979</v>
      </c>
      <c r="K49" s="87">
        <v>3664</v>
      </c>
      <c r="L49" s="87">
        <v>4439</v>
      </c>
      <c r="M49" s="88">
        <v>4736</v>
      </c>
    </row>
    <row r="50" spans="2:13" ht="27.75" customHeight="1" x14ac:dyDescent="0.15">
      <c r="B50" s="1171"/>
      <c r="C50" s="1172"/>
      <c r="D50" s="85"/>
      <c r="E50" s="1175" t="s">
        <v>35</v>
      </c>
      <c r="F50" s="1175"/>
      <c r="G50" s="1175"/>
      <c r="H50" s="1176"/>
      <c r="I50" s="86">
        <v>218</v>
      </c>
      <c r="J50" s="87">
        <v>190</v>
      </c>
      <c r="K50" s="87">
        <v>162</v>
      </c>
      <c r="L50" s="87">
        <v>135</v>
      </c>
      <c r="M50" s="88">
        <v>107</v>
      </c>
    </row>
    <row r="51" spans="2:13" ht="27.75" customHeight="1" x14ac:dyDescent="0.15">
      <c r="B51" s="1173"/>
      <c r="C51" s="1174"/>
      <c r="D51" s="85"/>
      <c r="E51" s="1175" t="s">
        <v>36</v>
      </c>
      <c r="F51" s="1175"/>
      <c r="G51" s="1175"/>
      <c r="H51" s="1176"/>
      <c r="I51" s="86">
        <v>5611</v>
      </c>
      <c r="J51" s="87">
        <v>5270</v>
      </c>
      <c r="K51" s="87">
        <v>5328</v>
      </c>
      <c r="L51" s="87">
        <v>5207</v>
      </c>
      <c r="M51" s="88">
        <v>5252</v>
      </c>
    </row>
    <row r="52" spans="2:13" ht="27.75" customHeight="1" thickBot="1" x14ac:dyDescent="0.2">
      <c r="B52" s="1177" t="s">
        <v>37</v>
      </c>
      <c r="C52" s="1178"/>
      <c r="D52" s="90"/>
      <c r="E52" s="1179" t="s">
        <v>38</v>
      </c>
      <c r="F52" s="1179"/>
      <c r="G52" s="1179"/>
      <c r="H52" s="1180"/>
      <c r="I52" s="91">
        <v>608</v>
      </c>
      <c r="J52" s="92">
        <v>411</v>
      </c>
      <c r="K52" s="92">
        <v>-706</v>
      </c>
      <c r="L52" s="92">
        <v>-1629</v>
      </c>
      <c r="M52" s="93">
        <v>-2122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213669</v>
      </c>
      <c r="E3" s="116"/>
      <c r="F3" s="117">
        <v>192544</v>
      </c>
      <c r="G3" s="118"/>
      <c r="H3" s="119"/>
    </row>
    <row r="4" spans="1:8" x14ac:dyDescent="0.15">
      <c r="A4" s="120"/>
      <c r="B4" s="121"/>
      <c r="C4" s="122"/>
      <c r="D4" s="123">
        <v>59471</v>
      </c>
      <c r="E4" s="124"/>
      <c r="F4" s="125">
        <v>82235</v>
      </c>
      <c r="G4" s="126"/>
      <c r="H4" s="127"/>
    </row>
    <row r="5" spans="1:8" x14ac:dyDescent="0.15">
      <c r="A5" s="108" t="s">
        <v>510</v>
      </c>
      <c r="B5" s="113"/>
      <c r="C5" s="114"/>
      <c r="D5" s="115">
        <v>87836</v>
      </c>
      <c r="E5" s="116"/>
      <c r="F5" s="117">
        <v>146140</v>
      </c>
      <c r="G5" s="118"/>
      <c r="H5" s="119"/>
    </row>
    <row r="6" spans="1:8" x14ac:dyDescent="0.15">
      <c r="A6" s="120"/>
      <c r="B6" s="121"/>
      <c r="C6" s="122"/>
      <c r="D6" s="123">
        <v>47450</v>
      </c>
      <c r="E6" s="124"/>
      <c r="F6" s="125">
        <v>75451</v>
      </c>
      <c r="G6" s="126"/>
      <c r="H6" s="127"/>
    </row>
    <row r="7" spans="1:8" x14ac:dyDescent="0.15">
      <c r="A7" s="108" t="s">
        <v>511</v>
      </c>
      <c r="B7" s="113"/>
      <c r="C7" s="114"/>
      <c r="D7" s="115">
        <v>126935</v>
      </c>
      <c r="E7" s="116"/>
      <c r="F7" s="117">
        <v>146641</v>
      </c>
      <c r="G7" s="118"/>
      <c r="H7" s="119"/>
    </row>
    <row r="8" spans="1:8" x14ac:dyDescent="0.15">
      <c r="A8" s="120"/>
      <c r="B8" s="121"/>
      <c r="C8" s="122"/>
      <c r="D8" s="123">
        <v>26628</v>
      </c>
      <c r="E8" s="124"/>
      <c r="F8" s="125">
        <v>68142</v>
      </c>
      <c r="G8" s="126"/>
      <c r="H8" s="127"/>
    </row>
    <row r="9" spans="1:8" x14ac:dyDescent="0.15">
      <c r="A9" s="108" t="s">
        <v>512</v>
      </c>
      <c r="B9" s="113"/>
      <c r="C9" s="114"/>
      <c r="D9" s="115">
        <v>90192</v>
      </c>
      <c r="E9" s="116"/>
      <c r="F9" s="117">
        <v>174587</v>
      </c>
      <c r="G9" s="118"/>
      <c r="H9" s="119"/>
    </row>
    <row r="10" spans="1:8" x14ac:dyDescent="0.15">
      <c r="A10" s="120"/>
      <c r="B10" s="121"/>
      <c r="C10" s="122"/>
      <c r="D10" s="123">
        <v>39066</v>
      </c>
      <c r="E10" s="124"/>
      <c r="F10" s="125">
        <v>79695</v>
      </c>
      <c r="G10" s="126"/>
      <c r="H10" s="127"/>
    </row>
    <row r="11" spans="1:8" x14ac:dyDescent="0.15">
      <c r="A11" s="108" t="s">
        <v>513</v>
      </c>
      <c r="B11" s="113"/>
      <c r="C11" s="114"/>
      <c r="D11" s="115">
        <v>126565</v>
      </c>
      <c r="E11" s="116"/>
      <c r="F11" s="117">
        <v>175675</v>
      </c>
      <c r="G11" s="118"/>
      <c r="H11" s="119"/>
    </row>
    <row r="12" spans="1:8" x14ac:dyDescent="0.15">
      <c r="A12" s="120"/>
      <c r="B12" s="121"/>
      <c r="C12" s="128"/>
      <c r="D12" s="123">
        <v>57379</v>
      </c>
      <c r="E12" s="124"/>
      <c r="F12" s="125">
        <v>87698</v>
      </c>
      <c r="G12" s="126"/>
      <c r="H12" s="127"/>
    </row>
    <row r="13" spans="1:8" x14ac:dyDescent="0.15">
      <c r="A13" s="108"/>
      <c r="B13" s="113"/>
      <c r="C13" s="129"/>
      <c r="D13" s="130">
        <v>129039</v>
      </c>
      <c r="E13" s="131"/>
      <c r="F13" s="132">
        <v>167117</v>
      </c>
      <c r="G13" s="133"/>
      <c r="H13" s="119"/>
    </row>
    <row r="14" spans="1:8" x14ac:dyDescent="0.15">
      <c r="A14" s="120"/>
      <c r="B14" s="121"/>
      <c r="C14" s="122"/>
      <c r="D14" s="123">
        <v>45999</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7.05</v>
      </c>
      <c r="C19" s="134">
        <f>ROUND(VALUE(SUBSTITUTE(実質収支比率等に係る経年分析!G$48,"▲","-")),2)</f>
        <v>2.87</v>
      </c>
      <c r="D19" s="134">
        <f>ROUND(VALUE(SUBSTITUTE(実質収支比率等に係る経年分析!H$48,"▲","-")),2)</f>
        <v>10.19</v>
      </c>
      <c r="E19" s="134">
        <f>ROUND(VALUE(SUBSTITUTE(実質収支比率等に係る経年分析!I$48,"▲","-")),2)</f>
        <v>4.1500000000000004</v>
      </c>
      <c r="F19" s="134">
        <f>ROUND(VALUE(SUBSTITUTE(実質収支比率等に係る経年分析!J$48,"▲","-")),2)</f>
        <v>8.31</v>
      </c>
    </row>
    <row r="20" spans="1:11" x14ac:dyDescent="0.15">
      <c r="A20" s="134" t="s">
        <v>43</v>
      </c>
      <c r="B20" s="134">
        <f>ROUND(VALUE(SUBSTITUTE(実質収支比率等に係る経年分析!F$47,"▲","-")),2)</f>
        <v>14.17</v>
      </c>
      <c r="C20" s="134">
        <f>ROUND(VALUE(SUBSTITUTE(実質収支比率等に係る経年分析!G$47,"▲","-")),2)</f>
        <v>14.6</v>
      </c>
      <c r="D20" s="134">
        <f>ROUND(VALUE(SUBSTITUTE(実質収支比率等に係る経年分析!H$47,"▲","-")),2)</f>
        <v>13.2</v>
      </c>
      <c r="E20" s="134">
        <f>ROUND(VALUE(SUBSTITUTE(実質収支比率等に係る経年分析!I$47,"▲","-")),2)</f>
        <v>18.32</v>
      </c>
      <c r="F20" s="134">
        <f>ROUND(VALUE(SUBSTITUTE(実質収支比率等に係る経年分析!J$47,"▲","-")),2)</f>
        <v>24.17</v>
      </c>
    </row>
    <row r="21" spans="1:11" x14ac:dyDescent="0.15">
      <c r="A21" s="134" t="s">
        <v>44</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-4.3899999999999997</v>
      </c>
      <c r="D21" s="134">
        <f>IF(ISNUMBER(VALUE(SUBSTITUTE(実質収支比率等に係る経年分析!H$49,"▲","-"))),ROUND(VALUE(SUBSTITUTE(実質収支比率等に係る経年分析!H$49,"▲","-")),2),NA())</f>
        <v>6.09</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9.27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国民健康保険事業勘定特別会計</v>
      </c>
      <c r="B34" s="135">
        <f>IF(ROUND(VALUE(SUBSTITUTE(連結実質赤字比率に係る赤字・黒字の構成分析!F$36,"▲", "-")), 2) &lt; 0, ABS(ROUND(VALUE(SUBSTITUTE(連結実質赤字比率に係る赤字・黒字の構成分析!F$36,"▲", "-")), 2)), NA())</f>
        <v>7.0000000000000007E-2</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8.31</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12.62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720</v>
      </c>
      <c r="E42" s="136"/>
      <c r="F42" s="136"/>
      <c r="G42" s="136">
        <f>'実質公債費比率（分子）の構造'!L$52</f>
        <v>707</v>
      </c>
      <c r="H42" s="136"/>
      <c r="I42" s="136"/>
      <c r="J42" s="136">
        <f>'実質公債費比率（分子）の構造'!M$52</f>
        <v>699</v>
      </c>
      <c r="K42" s="136"/>
      <c r="L42" s="136"/>
      <c r="M42" s="136">
        <f>'実質公債費比率（分子）の構造'!N$52</f>
        <v>654</v>
      </c>
      <c r="N42" s="136"/>
      <c r="O42" s="136"/>
      <c r="P42" s="136">
        <f>'実質公債費比率（分子）の構造'!O$52</f>
        <v>624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f>'実質公債費比率（分子）の構造'!K$49</f>
        <v>20</v>
      </c>
      <c r="C45" s="136"/>
      <c r="D45" s="136"/>
      <c r="E45" s="136">
        <f>'実質公債費比率（分子）の構造'!L$49</f>
        <v>20</v>
      </c>
      <c r="F45" s="136"/>
      <c r="G45" s="136"/>
      <c r="H45" s="136">
        <f>'実質公債費比率（分子）の構造'!M$49</f>
        <v>14</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126</v>
      </c>
      <c r="C46" s="136"/>
      <c r="D46" s="136"/>
      <c r="E46" s="136">
        <f>'実質公債費比率（分子）の構造'!L$48</f>
        <v>138</v>
      </c>
      <c r="F46" s="136"/>
      <c r="G46" s="136"/>
      <c r="H46" s="136">
        <f>'実質公債費比率（分子）の構造'!M$48</f>
        <v>125</v>
      </c>
      <c r="I46" s="136"/>
      <c r="J46" s="136"/>
      <c r="K46" s="136">
        <f>'実質公債費比率（分子）の構造'!N$48</f>
        <v>136</v>
      </c>
      <c r="L46" s="136"/>
      <c r="M46" s="136"/>
      <c r="N46" s="136">
        <f>'実質公債費比率（分子）の構造'!O$48</f>
        <v>136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956</v>
      </c>
      <c r="C49" s="136"/>
      <c r="D49" s="136"/>
      <c r="E49" s="136">
        <f>'実質公債費比率（分子）の構造'!L$45</f>
        <v>838</v>
      </c>
      <c r="F49" s="136"/>
      <c r="G49" s="136"/>
      <c r="H49" s="136">
        <f>'実質公債費比率（分子）の構造'!M$45</f>
        <v>791</v>
      </c>
      <c r="I49" s="136"/>
      <c r="J49" s="136"/>
      <c r="K49" s="136">
        <f>'実質公債費比率（分子）の構造'!N$45</f>
        <v>741</v>
      </c>
      <c r="L49" s="136"/>
      <c r="M49" s="136"/>
      <c r="N49" s="136">
        <f>'実質公債費比率（分子）の構造'!O$45</f>
        <v>644</v>
      </c>
      <c r="O49" s="136"/>
      <c r="P49" s="136"/>
    </row>
    <row r="50" spans="1:16" x14ac:dyDescent="0.15">
      <c r="A50" s="136" t="s">
        <v>59</v>
      </c>
      <c r="B50" s="136" t="e">
        <f>NA()</f>
        <v>#N/A</v>
      </c>
      <c r="C50" s="136">
        <f>IF(ISNUMBER('実質公債費比率（分子）の構造'!K$53),'実質公債費比率（分子）の構造'!K$53,NA())</f>
        <v>392</v>
      </c>
      <c r="D50" s="136" t="e">
        <f>NA()</f>
        <v>#N/A</v>
      </c>
      <c r="E50" s="136" t="e">
        <f>NA()</f>
        <v>#N/A</v>
      </c>
      <c r="F50" s="136">
        <f>IF(ISNUMBER('実質公債費比率（分子）の構造'!L$53),'実質公債費比率（分子）の構造'!L$53,NA())</f>
        <v>298</v>
      </c>
      <c r="G50" s="136" t="e">
        <f>NA()</f>
        <v>#N/A</v>
      </c>
      <c r="H50" s="136" t="e">
        <f>NA()</f>
        <v>#N/A</v>
      </c>
      <c r="I50" s="136">
        <f>IF(ISNUMBER('実質公債費比率（分子）の構造'!M$53),'実質公債費比率（分子）の構造'!M$53,NA())</f>
        <v>240</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165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5611</v>
      </c>
      <c r="E56" s="135"/>
      <c r="F56" s="135"/>
      <c r="G56" s="135">
        <f>'将来負担比率（分子）の構造'!J$51</f>
        <v>5270</v>
      </c>
      <c r="H56" s="135"/>
      <c r="I56" s="135"/>
      <c r="J56" s="135">
        <f>'将来負担比率（分子）の構造'!K$51</f>
        <v>5328</v>
      </c>
      <c r="K56" s="135"/>
      <c r="L56" s="135"/>
      <c r="M56" s="135">
        <f>'将来負担比率（分子）の構造'!L$51</f>
        <v>5207</v>
      </c>
      <c r="N56" s="135"/>
      <c r="O56" s="135"/>
      <c r="P56" s="135">
        <f>'将来負担比率（分子）の構造'!M$51</f>
        <v>5252</v>
      </c>
    </row>
    <row r="57" spans="1:16" x14ac:dyDescent="0.15">
      <c r="A57" s="135" t="s">
        <v>35</v>
      </c>
      <c r="B57" s="135"/>
      <c r="C57" s="135"/>
      <c r="D57" s="135">
        <f>'将来負担比率（分子）の構造'!I$50</f>
        <v>218</v>
      </c>
      <c r="E57" s="135"/>
      <c r="F57" s="135"/>
      <c r="G57" s="135">
        <f>'将来負担比率（分子）の構造'!J$50</f>
        <v>190</v>
      </c>
      <c r="H57" s="135"/>
      <c r="I57" s="135"/>
      <c r="J57" s="135">
        <f>'将来負担比率（分子）の構造'!K$50</f>
        <v>162</v>
      </c>
      <c r="K57" s="135"/>
      <c r="L57" s="135"/>
      <c r="M57" s="135">
        <f>'将来負担比率（分子）の構造'!L$50</f>
        <v>135</v>
      </c>
      <c r="N57" s="135"/>
      <c r="O57" s="135"/>
      <c r="P57" s="135">
        <f>'将来負担比率（分子）の構造'!M$50</f>
        <v>107</v>
      </c>
    </row>
    <row r="58" spans="1:16" x14ac:dyDescent="0.15">
      <c r="A58" s="135" t="s">
        <v>34</v>
      </c>
      <c r="B58" s="135"/>
      <c r="C58" s="135"/>
      <c r="D58" s="135">
        <f>'将来負担比率（分子）の構造'!I$49</f>
        <v>2451</v>
      </c>
      <c r="E58" s="135"/>
      <c r="F58" s="135"/>
      <c r="G58" s="135">
        <f>'将来負担比率（分子）の構造'!J$49</f>
        <v>2979</v>
      </c>
      <c r="H58" s="135"/>
      <c r="I58" s="135"/>
      <c r="J58" s="135">
        <f>'将来負担比率（分子）の構造'!K$49</f>
        <v>3664</v>
      </c>
      <c r="K58" s="135"/>
      <c r="L58" s="135"/>
      <c r="M58" s="135">
        <f>'将来負担比率（分子）の構造'!L$49</f>
        <v>4439</v>
      </c>
      <c r="N58" s="135"/>
      <c r="O58" s="135"/>
      <c r="P58" s="135">
        <f>'将来負担比率（分子）の構造'!M$49</f>
        <v>4736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70</v>
      </c>
      <c r="C61" s="135"/>
      <c r="D61" s="135"/>
      <c r="E61" s="135">
        <f>'将来負担比率（分子）の構造'!J$46</f>
        <v>162</v>
      </c>
      <c r="F61" s="135"/>
      <c r="G61" s="135"/>
      <c r="H61" s="135">
        <f>'将来負担比率（分子）の構造'!K$46</f>
        <v>58</v>
      </c>
      <c r="I61" s="135"/>
      <c r="J61" s="135"/>
      <c r="K61" s="135">
        <f>'将来負担比率（分子）の構造'!L$46</f>
        <v>50</v>
      </c>
      <c r="L61" s="135"/>
      <c r="M61" s="135"/>
      <c r="N61" s="135">
        <f>'将来負担比率（分子）の構造'!M$46</f>
        <v>45</v>
      </c>
      <c r="O61" s="135"/>
      <c r="P61" s="135"/>
    </row>
    <row r="62" spans="1:16" x14ac:dyDescent="0.15">
      <c r="A62" s="135" t="s">
        <v>29</v>
      </c>
      <c r="B62" s="135">
        <f>'将来負担比率（分子）の構造'!I$45</f>
        <v>939</v>
      </c>
      <c r="C62" s="135"/>
      <c r="D62" s="135"/>
      <c r="E62" s="135">
        <f>'将来負担比率（分子）の構造'!J$45</f>
        <v>1072</v>
      </c>
      <c r="F62" s="135"/>
      <c r="G62" s="135"/>
      <c r="H62" s="135">
        <f>'将来負担比率（分子）の構造'!K$45</f>
        <v>993</v>
      </c>
      <c r="I62" s="135"/>
      <c r="J62" s="135"/>
      <c r="K62" s="135">
        <f>'将来負担比率（分子）の構造'!L$45</f>
        <v>826</v>
      </c>
      <c r="L62" s="135"/>
      <c r="M62" s="135"/>
      <c r="N62" s="135">
        <f>'将来負担比率（分子）の構造'!M$45</f>
        <v>614</v>
      </c>
      <c r="O62" s="135"/>
      <c r="P62" s="135"/>
    </row>
    <row r="63" spans="1:16" x14ac:dyDescent="0.15">
      <c r="A63" s="135" t="s">
        <v>28</v>
      </c>
      <c r="B63" s="135">
        <f>'将来負担比率（分子）の構造'!I$44</f>
        <v>34</v>
      </c>
      <c r="C63" s="135"/>
      <c r="D63" s="135"/>
      <c r="E63" s="135">
        <f>'将来負担比率（分子）の構造'!J$44</f>
        <v>14</v>
      </c>
      <c r="F63" s="135"/>
      <c r="G63" s="135"/>
      <c r="H63" s="135">
        <f>'将来負担比率（分子）の構造'!K$44</f>
        <v>0</v>
      </c>
      <c r="I63" s="135"/>
      <c r="J63" s="135"/>
      <c r="K63" s="135">
        <f>'将来負担比率（分子）の構造'!L$44</f>
        <v>1</v>
      </c>
      <c r="L63" s="135"/>
      <c r="M63" s="135"/>
      <c r="N63" s="135">
        <f>'将来負担比率（分子）の構造'!M$44</f>
        <v>36</v>
      </c>
      <c r="O63" s="135"/>
      <c r="P63" s="135"/>
    </row>
    <row r="64" spans="1:16" x14ac:dyDescent="0.15">
      <c r="A64" s="135" t="s">
        <v>27</v>
      </c>
      <c r="B64" s="135">
        <f>'将来負担比率（分子）の構造'!I$43</f>
        <v>1409</v>
      </c>
      <c r="C64" s="135"/>
      <c r="D64" s="135"/>
      <c r="E64" s="135">
        <f>'将来負担比率（分子）の構造'!J$43</f>
        <v>1464</v>
      </c>
      <c r="F64" s="135"/>
      <c r="G64" s="135"/>
      <c r="H64" s="135">
        <f>'将来負担比率（分子）の構造'!K$43</f>
        <v>1480</v>
      </c>
      <c r="I64" s="135"/>
      <c r="J64" s="135"/>
      <c r="K64" s="135">
        <f>'将来負担比率（分子）の構造'!L$43</f>
        <v>1554</v>
      </c>
      <c r="L64" s="135"/>
      <c r="M64" s="135"/>
      <c r="N64" s="135">
        <f>'将来負担比率（分子）の構造'!M$43</f>
        <v>1617</v>
      </c>
      <c r="O64" s="135"/>
      <c r="P64" s="135"/>
    </row>
    <row r="65" spans="1:16" x14ac:dyDescent="0.15">
      <c r="A65" s="135" t="s">
        <v>26</v>
      </c>
      <c r="B65" s="135">
        <f>'将来負担比率（分子）の構造'!I$42</f>
        <v>82</v>
      </c>
      <c r="C65" s="135"/>
      <c r="D65" s="135"/>
      <c r="E65" s="135">
        <f>'将来負担比率（分子）の構造'!J$42</f>
        <v>76</v>
      </c>
      <c r="F65" s="135"/>
      <c r="G65" s="135"/>
      <c r="H65" s="135">
        <f>'将来負担比率（分子）の構造'!K$42</f>
        <v>69</v>
      </c>
      <c r="I65" s="135"/>
      <c r="J65" s="135"/>
      <c r="K65" s="135">
        <f>'将来負担比率（分子）の構造'!L$42</f>
        <v>55</v>
      </c>
      <c r="L65" s="135"/>
      <c r="M65" s="135"/>
      <c r="N65" s="135">
        <f>'将来負担比率（分子）の構造'!M$42</f>
        <v>50</v>
      </c>
      <c r="O65" s="135"/>
      <c r="P65" s="135"/>
    </row>
    <row r="66" spans="1:16" x14ac:dyDescent="0.15">
      <c r="A66" s="135" t="s">
        <v>25</v>
      </c>
      <c r="B66" s="135">
        <f>'将来負担比率（分子）の構造'!I$41</f>
        <v>6353</v>
      </c>
      <c r="C66" s="135"/>
      <c r="D66" s="135"/>
      <c r="E66" s="135">
        <f>'将来負担比率（分子）の構造'!J$41</f>
        <v>6063</v>
      </c>
      <c r="F66" s="135"/>
      <c r="G66" s="135"/>
      <c r="H66" s="135">
        <f>'将来負担比率（分子）の構造'!K$41</f>
        <v>5848</v>
      </c>
      <c r="I66" s="135"/>
      <c r="J66" s="135"/>
      <c r="K66" s="135">
        <f>'将来負担比率（分子）の構造'!L$41</f>
        <v>5666</v>
      </c>
      <c r="L66" s="135"/>
      <c r="M66" s="135"/>
      <c r="N66" s="135">
        <f>'将来負担比率（分子）の構造'!M$41</f>
        <v>5611</v>
      </c>
      <c r="O66" s="135"/>
      <c r="P66" s="135"/>
    </row>
    <row r="67" spans="1:16" x14ac:dyDescent="0.15">
      <c r="A67" s="135" t="s">
        <v>63</v>
      </c>
      <c r="B67" s="135" t="e">
        <f>NA()</f>
        <v>#N/A</v>
      </c>
      <c r="C67" s="135">
        <f>IF(ISNUMBER('将来負担比率（分子）の構造'!I$52), IF('将来負担比率（分子）の構造'!I$52 &lt; 0, 0, '将来負担比率（分子）の構造'!I$52), NA())</f>
        <v>608</v>
      </c>
      <c r="D67" s="135" t="e">
        <f>NA()</f>
        <v>#N/A</v>
      </c>
      <c r="E67" s="135" t="e">
        <f>NA()</f>
        <v>#N/A</v>
      </c>
      <c r="F67" s="135">
        <f>IF(ISNUMBER('将来負担比率（分子）の構造'!J$52), IF('将来負担比率（分子）の構造'!J$52 &lt; 0, 0, '将来負担比率（分子）の構造'!J$52), NA())</f>
        <v>411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B1" sqref="B1:DI1"/>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476495</v>
      </c>
      <c r="S5" s="639"/>
      <c r="T5" s="639"/>
      <c r="U5" s="639"/>
      <c r="V5" s="639"/>
      <c r="W5" s="639"/>
      <c r="X5" s="639"/>
      <c r="Y5" s="686"/>
      <c r="Z5" s="699">
        <v>7.2</v>
      </c>
      <c r="AA5" s="699"/>
      <c r="AB5" s="699"/>
      <c r="AC5" s="699"/>
      <c r="AD5" s="700">
        <v>476495</v>
      </c>
      <c r="AE5" s="700"/>
      <c r="AF5" s="700"/>
      <c r="AG5" s="700"/>
      <c r="AH5" s="700"/>
      <c r="AI5" s="700"/>
      <c r="AJ5" s="700"/>
      <c r="AK5" s="700"/>
      <c r="AL5" s="687">
        <v>13.1</v>
      </c>
      <c r="AM5" s="656"/>
      <c r="AN5" s="656"/>
      <c r="AO5" s="688"/>
      <c r="AP5" s="675" t="s">
        <v>210</v>
      </c>
      <c r="AQ5" s="676"/>
      <c r="AR5" s="676"/>
      <c r="AS5" s="676"/>
      <c r="AT5" s="676"/>
      <c r="AU5" s="676"/>
      <c r="AV5" s="676"/>
      <c r="AW5" s="676"/>
      <c r="AX5" s="676"/>
      <c r="AY5" s="676"/>
      <c r="AZ5" s="676"/>
      <c r="BA5" s="676"/>
      <c r="BB5" s="676"/>
      <c r="BC5" s="676"/>
      <c r="BD5" s="676"/>
      <c r="BE5" s="676"/>
      <c r="BF5" s="677"/>
      <c r="BG5" s="588">
        <v>476495</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74579</v>
      </c>
      <c r="S6" s="589"/>
      <c r="T6" s="589"/>
      <c r="U6" s="589"/>
      <c r="V6" s="589"/>
      <c r="W6" s="589"/>
      <c r="X6" s="589"/>
      <c r="Y6" s="590"/>
      <c r="Z6" s="641">
        <v>1.1000000000000001</v>
      </c>
      <c r="AA6" s="641"/>
      <c r="AB6" s="641"/>
      <c r="AC6" s="641"/>
      <c r="AD6" s="642">
        <v>74579</v>
      </c>
      <c r="AE6" s="642"/>
      <c r="AF6" s="642"/>
      <c r="AG6" s="642"/>
      <c r="AH6" s="642"/>
      <c r="AI6" s="642"/>
      <c r="AJ6" s="642"/>
      <c r="AK6" s="642"/>
      <c r="AL6" s="611">
        <v>2.1</v>
      </c>
      <c r="AM6" s="643"/>
      <c r="AN6" s="643"/>
      <c r="AO6" s="644"/>
      <c r="AP6" s="585" t="s">
        <v>216</v>
      </c>
      <c r="AQ6" s="586"/>
      <c r="AR6" s="586"/>
      <c r="AS6" s="586"/>
      <c r="AT6" s="586"/>
      <c r="AU6" s="586"/>
      <c r="AV6" s="586"/>
      <c r="AW6" s="586"/>
      <c r="AX6" s="586"/>
      <c r="AY6" s="586"/>
      <c r="AZ6" s="586"/>
      <c r="BA6" s="586"/>
      <c r="BB6" s="586"/>
      <c r="BC6" s="586"/>
      <c r="BD6" s="586"/>
      <c r="BE6" s="586"/>
      <c r="BF6" s="587"/>
      <c r="BG6" s="588">
        <v>476495</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67409</v>
      </c>
      <c r="CS6" s="589"/>
      <c r="CT6" s="589"/>
      <c r="CU6" s="589"/>
      <c r="CV6" s="589"/>
      <c r="CW6" s="589"/>
      <c r="CX6" s="589"/>
      <c r="CY6" s="590"/>
      <c r="CZ6" s="641">
        <v>1.1000000000000001</v>
      </c>
      <c r="DA6" s="641"/>
      <c r="DB6" s="641"/>
      <c r="DC6" s="641"/>
      <c r="DD6" s="594" t="s">
        <v>211</v>
      </c>
      <c r="DE6" s="589"/>
      <c r="DF6" s="589"/>
      <c r="DG6" s="589"/>
      <c r="DH6" s="589"/>
      <c r="DI6" s="589"/>
      <c r="DJ6" s="589"/>
      <c r="DK6" s="589"/>
      <c r="DL6" s="589"/>
      <c r="DM6" s="589"/>
      <c r="DN6" s="589"/>
      <c r="DO6" s="589"/>
      <c r="DP6" s="590"/>
      <c r="DQ6" s="594">
        <v>67409</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725</v>
      </c>
      <c r="S7" s="589"/>
      <c r="T7" s="589"/>
      <c r="U7" s="589"/>
      <c r="V7" s="589"/>
      <c r="W7" s="589"/>
      <c r="X7" s="589"/>
      <c r="Y7" s="590"/>
      <c r="Z7" s="641">
        <v>0</v>
      </c>
      <c r="AA7" s="641"/>
      <c r="AB7" s="641"/>
      <c r="AC7" s="641"/>
      <c r="AD7" s="642">
        <v>725</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180261</v>
      </c>
      <c r="BH7" s="589"/>
      <c r="BI7" s="589"/>
      <c r="BJ7" s="589"/>
      <c r="BK7" s="589"/>
      <c r="BL7" s="589"/>
      <c r="BM7" s="589"/>
      <c r="BN7" s="590"/>
      <c r="BO7" s="641">
        <v>37.799999999999997</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1406189</v>
      </c>
      <c r="CS7" s="589"/>
      <c r="CT7" s="589"/>
      <c r="CU7" s="589"/>
      <c r="CV7" s="589"/>
      <c r="CW7" s="589"/>
      <c r="CX7" s="589"/>
      <c r="CY7" s="590"/>
      <c r="CZ7" s="641">
        <v>22.5</v>
      </c>
      <c r="DA7" s="641"/>
      <c r="DB7" s="641"/>
      <c r="DC7" s="641"/>
      <c r="DD7" s="594">
        <v>153459</v>
      </c>
      <c r="DE7" s="589"/>
      <c r="DF7" s="589"/>
      <c r="DG7" s="589"/>
      <c r="DH7" s="589"/>
      <c r="DI7" s="589"/>
      <c r="DJ7" s="589"/>
      <c r="DK7" s="589"/>
      <c r="DL7" s="589"/>
      <c r="DM7" s="589"/>
      <c r="DN7" s="589"/>
      <c r="DO7" s="589"/>
      <c r="DP7" s="590"/>
      <c r="DQ7" s="594">
        <v>1250595</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1692</v>
      </c>
      <c r="S8" s="589"/>
      <c r="T8" s="589"/>
      <c r="U8" s="589"/>
      <c r="V8" s="589"/>
      <c r="W8" s="589"/>
      <c r="X8" s="589"/>
      <c r="Y8" s="590"/>
      <c r="Z8" s="641">
        <v>0</v>
      </c>
      <c r="AA8" s="641"/>
      <c r="AB8" s="641"/>
      <c r="AC8" s="641"/>
      <c r="AD8" s="642">
        <v>1692</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9891</v>
      </c>
      <c r="BH8" s="589"/>
      <c r="BI8" s="589"/>
      <c r="BJ8" s="589"/>
      <c r="BK8" s="589"/>
      <c r="BL8" s="589"/>
      <c r="BM8" s="589"/>
      <c r="BN8" s="590"/>
      <c r="BO8" s="641">
        <v>2.1</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1263444</v>
      </c>
      <c r="CS8" s="589"/>
      <c r="CT8" s="589"/>
      <c r="CU8" s="589"/>
      <c r="CV8" s="589"/>
      <c r="CW8" s="589"/>
      <c r="CX8" s="589"/>
      <c r="CY8" s="590"/>
      <c r="CZ8" s="641">
        <v>20.2</v>
      </c>
      <c r="DA8" s="641"/>
      <c r="DB8" s="641"/>
      <c r="DC8" s="641"/>
      <c r="DD8" s="594">
        <v>9556</v>
      </c>
      <c r="DE8" s="589"/>
      <c r="DF8" s="589"/>
      <c r="DG8" s="589"/>
      <c r="DH8" s="589"/>
      <c r="DI8" s="589"/>
      <c r="DJ8" s="589"/>
      <c r="DK8" s="589"/>
      <c r="DL8" s="589"/>
      <c r="DM8" s="589"/>
      <c r="DN8" s="589"/>
      <c r="DO8" s="589"/>
      <c r="DP8" s="590"/>
      <c r="DQ8" s="594">
        <v>739327</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798</v>
      </c>
      <c r="S9" s="589"/>
      <c r="T9" s="589"/>
      <c r="U9" s="589"/>
      <c r="V9" s="589"/>
      <c r="W9" s="589"/>
      <c r="X9" s="589"/>
      <c r="Y9" s="590"/>
      <c r="Z9" s="641">
        <v>0</v>
      </c>
      <c r="AA9" s="641"/>
      <c r="AB9" s="641"/>
      <c r="AC9" s="641"/>
      <c r="AD9" s="642">
        <v>798</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150694</v>
      </c>
      <c r="BH9" s="589"/>
      <c r="BI9" s="589"/>
      <c r="BJ9" s="589"/>
      <c r="BK9" s="589"/>
      <c r="BL9" s="589"/>
      <c r="BM9" s="589"/>
      <c r="BN9" s="590"/>
      <c r="BO9" s="641">
        <v>31.6</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825347</v>
      </c>
      <c r="CS9" s="589"/>
      <c r="CT9" s="589"/>
      <c r="CU9" s="589"/>
      <c r="CV9" s="589"/>
      <c r="CW9" s="589"/>
      <c r="CX9" s="589"/>
      <c r="CY9" s="590"/>
      <c r="CZ9" s="641">
        <v>13.2</v>
      </c>
      <c r="DA9" s="641"/>
      <c r="DB9" s="641"/>
      <c r="DC9" s="641"/>
      <c r="DD9" s="594">
        <v>8260</v>
      </c>
      <c r="DE9" s="589"/>
      <c r="DF9" s="589"/>
      <c r="DG9" s="589"/>
      <c r="DH9" s="589"/>
      <c r="DI9" s="589"/>
      <c r="DJ9" s="589"/>
      <c r="DK9" s="589"/>
      <c r="DL9" s="589"/>
      <c r="DM9" s="589"/>
      <c r="DN9" s="589"/>
      <c r="DO9" s="589"/>
      <c r="DP9" s="590"/>
      <c r="DQ9" s="594">
        <v>604171</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70200</v>
      </c>
      <c r="S10" s="589"/>
      <c r="T10" s="589"/>
      <c r="U10" s="589"/>
      <c r="V10" s="589"/>
      <c r="W10" s="589"/>
      <c r="X10" s="589"/>
      <c r="Y10" s="590"/>
      <c r="Z10" s="641">
        <v>1.1000000000000001</v>
      </c>
      <c r="AA10" s="641"/>
      <c r="AB10" s="641"/>
      <c r="AC10" s="641"/>
      <c r="AD10" s="642">
        <v>70200</v>
      </c>
      <c r="AE10" s="642"/>
      <c r="AF10" s="642"/>
      <c r="AG10" s="642"/>
      <c r="AH10" s="642"/>
      <c r="AI10" s="642"/>
      <c r="AJ10" s="642"/>
      <c r="AK10" s="642"/>
      <c r="AL10" s="611">
        <v>1.9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10946</v>
      </c>
      <c r="BH10" s="589"/>
      <c r="BI10" s="589"/>
      <c r="BJ10" s="589"/>
      <c r="BK10" s="589"/>
      <c r="BL10" s="589"/>
      <c r="BM10" s="589"/>
      <c r="BN10" s="590"/>
      <c r="BO10" s="641">
        <v>2.2999999999999998</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8077</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177</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8730</v>
      </c>
      <c r="BH11" s="589"/>
      <c r="BI11" s="589"/>
      <c r="BJ11" s="589"/>
      <c r="BK11" s="589"/>
      <c r="BL11" s="589"/>
      <c r="BM11" s="589"/>
      <c r="BN11" s="590"/>
      <c r="BO11" s="641">
        <v>1.8</v>
      </c>
      <c r="BP11" s="641"/>
      <c r="BQ11" s="641"/>
      <c r="BR11" s="641"/>
      <c r="BS11" s="594" t="s">
        <v>112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506833</v>
      </c>
      <c r="CS11" s="589"/>
      <c r="CT11" s="589"/>
      <c r="CU11" s="589"/>
      <c r="CV11" s="589"/>
      <c r="CW11" s="589"/>
      <c r="CX11" s="589"/>
      <c r="CY11" s="590"/>
      <c r="CZ11" s="641">
        <v>8.1</v>
      </c>
      <c r="DA11" s="641"/>
      <c r="DB11" s="641"/>
      <c r="DC11" s="641"/>
      <c r="DD11" s="594">
        <v>113087</v>
      </c>
      <c r="DE11" s="589"/>
      <c r="DF11" s="589"/>
      <c r="DG11" s="589"/>
      <c r="DH11" s="589"/>
      <c r="DI11" s="589"/>
      <c r="DJ11" s="589"/>
      <c r="DK11" s="589"/>
      <c r="DL11" s="589"/>
      <c r="DM11" s="589"/>
      <c r="DN11" s="589"/>
      <c r="DO11" s="589"/>
      <c r="DP11" s="590"/>
      <c r="DQ11" s="594">
        <v>365528</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239852</v>
      </c>
      <c r="BH12" s="589"/>
      <c r="BI12" s="589"/>
      <c r="BJ12" s="589"/>
      <c r="BK12" s="589"/>
      <c r="BL12" s="589"/>
      <c r="BM12" s="589"/>
      <c r="BN12" s="590"/>
      <c r="BO12" s="641">
        <v>50.3</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38918</v>
      </c>
      <c r="CS12" s="589"/>
      <c r="CT12" s="589"/>
      <c r="CU12" s="589"/>
      <c r="CV12" s="589"/>
      <c r="CW12" s="589"/>
      <c r="CX12" s="589"/>
      <c r="CY12" s="590"/>
      <c r="CZ12" s="641">
        <v>0.6</v>
      </c>
      <c r="DA12" s="641"/>
      <c r="DB12" s="641"/>
      <c r="DC12" s="641"/>
      <c r="DD12" s="594">
        <v>1274</v>
      </c>
      <c r="DE12" s="589"/>
      <c r="DF12" s="589"/>
      <c r="DG12" s="589"/>
      <c r="DH12" s="589"/>
      <c r="DI12" s="589"/>
      <c r="DJ12" s="589"/>
      <c r="DK12" s="589"/>
      <c r="DL12" s="589"/>
      <c r="DM12" s="589"/>
      <c r="DN12" s="589"/>
      <c r="DO12" s="589"/>
      <c r="DP12" s="590"/>
      <c r="DQ12" s="594">
        <v>23334</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8782</v>
      </c>
      <c r="S13" s="589"/>
      <c r="T13" s="589"/>
      <c r="U13" s="589"/>
      <c r="V13" s="589"/>
      <c r="W13" s="589"/>
      <c r="X13" s="589"/>
      <c r="Y13" s="590"/>
      <c r="Z13" s="641">
        <v>0.1</v>
      </c>
      <c r="AA13" s="641"/>
      <c r="AB13" s="641"/>
      <c r="AC13" s="641"/>
      <c r="AD13" s="642">
        <v>8782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239647</v>
      </c>
      <c r="BH13" s="589"/>
      <c r="BI13" s="589"/>
      <c r="BJ13" s="589"/>
      <c r="BK13" s="589"/>
      <c r="BL13" s="589"/>
      <c r="BM13" s="589"/>
      <c r="BN13" s="590"/>
      <c r="BO13" s="641">
        <v>50.3</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486653</v>
      </c>
      <c r="CS13" s="589"/>
      <c r="CT13" s="589"/>
      <c r="CU13" s="589"/>
      <c r="CV13" s="589"/>
      <c r="CW13" s="589"/>
      <c r="CX13" s="589"/>
      <c r="CY13" s="590"/>
      <c r="CZ13" s="641">
        <v>7.8</v>
      </c>
      <c r="DA13" s="641"/>
      <c r="DB13" s="641"/>
      <c r="DC13" s="641"/>
      <c r="DD13" s="594">
        <v>327106</v>
      </c>
      <c r="DE13" s="589"/>
      <c r="DF13" s="589"/>
      <c r="DG13" s="589"/>
      <c r="DH13" s="589"/>
      <c r="DI13" s="589"/>
      <c r="DJ13" s="589"/>
      <c r="DK13" s="589"/>
      <c r="DL13" s="589"/>
      <c r="DM13" s="589"/>
      <c r="DN13" s="589"/>
      <c r="DO13" s="589"/>
      <c r="DP13" s="590"/>
      <c r="DQ13" s="594">
        <v>167763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15984</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282329</v>
      </c>
      <c r="CS14" s="589"/>
      <c r="CT14" s="589"/>
      <c r="CU14" s="589"/>
      <c r="CV14" s="589"/>
      <c r="CW14" s="589"/>
      <c r="CX14" s="589"/>
      <c r="CY14" s="590"/>
      <c r="CZ14" s="641">
        <v>4.5</v>
      </c>
      <c r="DA14" s="641"/>
      <c r="DB14" s="641"/>
      <c r="DC14" s="641"/>
      <c r="DD14" s="594">
        <v>29603</v>
      </c>
      <c r="DE14" s="589"/>
      <c r="DF14" s="589"/>
      <c r="DG14" s="589"/>
      <c r="DH14" s="589"/>
      <c r="DI14" s="589"/>
      <c r="DJ14" s="589"/>
      <c r="DK14" s="589"/>
      <c r="DL14" s="589"/>
      <c r="DM14" s="589"/>
      <c r="DN14" s="589"/>
      <c r="DO14" s="589"/>
      <c r="DP14" s="590"/>
      <c r="DQ14" s="594">
        <v>251110</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1134</v>
      </c>
      <c r="S15" s="589"/>
      <c r="T15" s="589"/>
      <c r="U15" s="589"/>
      <c r="V15" s="589"/>
      <c r="W15" s="589"/>
      <c r="X15" s="589"/>
      <c r="Y15" s="590"/>
      <c r="Z15" s="641">
        <v>0</v>
      </c>
      <c r="AA15" s="641"/>
      <c r="AB15" s="641"/>
      <c r="AC15" s="641"/>
      <c r="AD15" s="642">
        <v>1134</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40398</v>
      </c>
      <c r="BH15" s="589"/>
      <c r="BI15" s="589"/>
      <c r="BJ15" s="589"/>
      <c r="BK15" s="589"/>
      <c r="BL15" s="589"/>
      <c r="BM15" s="589"/>
      <c r="BN15" s="590"/>
      <c r="BO15" s="641">
        <v>8.5</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559985</v>
      </c>
      <c r="CS15" s="589"/>
      <c r="CT15" s="589"/>
      <c r="CU15" s="589"/>
      <c r="CV15" s="589"/>
      <c r="CW15" s="589"/>
      <c r="CX15" s="589"/>
      <c r="CY15" s="590"/>
      <c r="CZ15" s="641">
        <v>9</v>
      </c>
      <c r="DA15" s="641"/>
      <c r="DB15" s="641"/>
      <c r="DC15" s="641"/>
      <c r="DD15" s="594">
        <v>225134</v>
      </c>
      <c r="DE15" s="589"/>
      <c r="DF15" s="589"/>
      <c r="DG15" s="589"/>
      <c r="DH15" s="589"/>
      <c r="DI15" s="589"/>
      <c r="DJ15" s="589"/>
      <c r="DK15" s="589"/>
      <c r="DL15" s="589"/>
      <c r="DM15" s="589"/>
      <c r="DN15" s="589"/>
      <c r="DO15" s="589"/>
      <c r="DP15" s="590"/>
      <c r="DQ15" s="594">
        <v>330370</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3443550</v>
      </c>
      <c r="S16" s="589"/>
      <c r="T16" s="589"/>
      <c r="U16" s="589"/>
      <c r="V16" s="589"/>
      <c r="W16" s="589"/>
      <c r="X16" s="589"/>
      <c r="Y16" s="590"/>
      <c r="Z16" s="641">
        <v>51.9</v>
      </c>
      <c r="AA16" s="641"/>
      <c r="AB16" s="641"/>
      <c r="AC16" s="641"/>
      <c r="AD16" s="642">
        <v>2987119</v>
      </c>
      <c r="AE16" s="642"/>
      <c r="AF16" s="642"/>
      <c r="AG16" s="642"/>
      <c r="AH16" s="642"/>
      <c r="AI16" s="642"/>
      <c r="AJ16" s="642"/>
      <c r="AK16" s="642"/>
      <c r="AL16" s="611">
        <v>82.2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159337</v>
      </c>
      <c r="CS16" s="589"/>
      <c r="CT16" s="589"/>
      <c r="CU16" s="589"/>
      <c r="CV16" s="589"/>
      <c r="CW16" s="589"/>
      <c r="CX16" s="589"/>
      <c r="CY16" s="590"/>
      <c r="CZ16" s="641">
        <v>2.6</v>
      </c>
      <c r="DA16" s="641"/>
      <c r="DB16" s="641"/>
      <c r="DC16" s="641"/>
      <c r="DD16" s="594" t="s">
        <v>112</v>
      </c>
      <c r="DE16" s="589"/>
      <c r="DF16" s="589"/>
      <c r="DG16" s="589"/>
      <c r="DH16" s="589"/>
      <c r="DI16" s="589"/>
      <c r="DJ16" s="589"/>
      <c r="DK16" s="589"/>
      <c r="DL16" s="589"/>
      <c r="DM16" s="589"/>
      <c r="DN16" s="589"/>
      <c r="DO16" s="589"/>
      <c r="DP16" s="590"/>
      <c r="DQ16" s="594">
        <v>10819</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2987119</v>
      </c>
      <c r="S17" s="589"/>
      <c r="T17" s="589"/>
      <c r="U17" s="589"/>
      <c r="V17" s="589"/>
      <c r="W17" s="589"/>
      <c r="X17" s="589"/>
      <c r="Y17" s="590"/>
      <c r="Z17" s="641">
        <v>45.1</v>
      </c>
      <c r="AA17" s="641"/>
      <c r="AB17" s="641"/>
      <c r="AC17" s="641"/>
      <c r="AD17" s="642">
        <v>2987119</v>
      </c>
      <c r="AE17" s="642"/>
      <c r="AF17" s="642"/>
      <c r="AG17" s="642"/>
      <c r="AH17" s="642"/>
      <c r="AI17" s="642"/>
      <c r="AJ17" s="642"/>
      <c r="AK17" s="642"/>
      <c r="AL17" s="611">
        <v>82.2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643728</v>
      </c>
      <c r="CS17" s="589"/>
      <c r="CT17" s="589"/>
      <c r="CU17" s="589"/>
      <c r="CV17" s="589"/>
      <c r="CW17" s="589"/>
      <c r="CX17" s="589"/>
      <c r="CY17" s="590"/>
      <c r="CZ17" s="641">
        <v>10.3</v>
      </c>
      <c r="DA17" s="641"/>
      <c r="DB17" s="641"/>
      <c r="DC17" s="641"/>
      <c r="DD17" s="594" t="s">
        <v>112</v>
      </c>
      <c r="DE17" s="589"/>
      <c r="DF17" s="589"/>
      <c r="DG17" s="589"/>
      <c r="DH17" s="589"/>
      <c r="DI17" s="589"/>
      <c r="DJ17" s="589"/>
      <c r="DK17" s="589"/>
      <c r="DL17" s="589"/>
      <c r="DM17" s="589"/>
      <c r="DN17" s="589"/>
      <c r="DO17" s="589"/>
      <c r="DP17" s="590"/>
      <c r="DQ17" s="594">
        <v>615921</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401188</v>
      </c>
      <c r="S18" s="589"/>
      <c r="T18" s="589"/>
      <c r="U18" s="589"/>
      <c r="V18" s="589"/>
      <c r="W18" s="589"/>
      <c r="X18" s="589"/>
      <c r="Y18" s="590"/>
      <c r="Z18" s="641">
        <v>6.1</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55243</v>
      </c>
      <c r="S19" s="589"/>
      <c r="T19" s="589"/>
      <c r="U19" s="589"/>
      <c r="V19" s="589"/>
      <c r="W19" s="589"/>
      <c r="X19" s="589"/>
      <c r="Y19" s="590"/>
      <c r="Z19" s="641">
        <v>0.8</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4077955</v>
      </c>
      <c r="S20" s="589"/>
      <c r="T20" s="589"/>
      <c r="U20" s="589"/>
      <c r="V20" s="589"/>
      <c r="W20" s="589"/>
      <c r="X20" s="589"/>
      <c r="Y20" s="590"/>
      <c r="Z20" s="641">
        <v>61.5</v>
      </c>
      <c r="AA20" s="641"/>
      <c r="AB20" s="641"/>
      <c r="AC20" s="641"/>
      <c r="AD20" s="642">
        <v>3621524</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6248249</v>
      </c>
      <c r="CS20" s="589"/>
      <c r="CT20" s="589"/>
      <c r="CU20" s="589"/>
      <c r="CV20" s="589"/>
      <c r="CW20" s="589"/>
      <c r="CX20" s="589"/>
      <c r="CY20" s="590"/>
      <c r="CZ20" s="641">
        <v>100</v>
      </c>
      <c r="DA20" s="641"/>
      <c r="DB20" s="641"/>
      <c r="DC20" s="641"/>
      <c r="DD20" s="594">
        <v>867479</v>
      </c>
      <c r="DE20" s="589"/>
      <c r="DF20" s="589"/>
      <c r="DG20" s="589"/>
      <c r="DH20" s="589"/>
      <c r="DI20" s="589"/>
      <c r="DJ20" s="589"/>
      <c r="DK20" s="589"/>
      <c r="DL20" s="589"/>
      <c r="DM20" s="589"/>
      <c r="DN20" s="589"/>
      <c r="DO20" s="589"/>
      <c r="DP20" s="590"/>
      <c r="DQ20" s="594">
        <v>4426524</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998</v>
      </c>
      <c r="S21" s="589"/>
      <c r="T21" s="589"/>
      <c r="U21" s="589"/>
      <c r="V21" s="589"/>
      <c r="W21" s="589"/>
      <c r="X21" s="589"/>
      <c r="Y21" s="590"/>
      <c r="Z21" s="641">
        <v>0</v>
      </c>
      <c r="AA21" s="641"/>
      <c r="AB21" s="641"/>
      <c r="AC21" s="641"/>
      <c r="AD21" s="642">
        <v>998</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47953</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62688</v>
      </c>
      <c r="S23" s="589"/>
      <c r="T23" s="589"/>
      <c r="U23" s="589"/>
      <c r="V23" s="589"/>
      <c r="W23" s="589"/>
      <c r="X23" s="589"/>
      <c r="Y23" s="590"/>
      <c r="Z23" s="641">
        <v>0.9</v>
      </c>
      <c r="AA23" s="641"/>
      <c r="AB23" s="641"/>
      <c r="AC23" s="641"/>
      <c r="AD23" s="642">
        <v>3184</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6903</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1906199</v>
      </c>
      <c r="CS24" s="639"/>
      <c r="CT24" s="639"/>
      <c r="CU24" s="639"/>
      <c r="CV24" s="639"/>
      <c r="CW24" s="639"/>
      <c r="CX24" s="639"/>
      <c r="CY24" s="686"/>
      <c r="CZ24" s="690">
        <v>30.5</v>
      </c>
      <c r="DA24" s="691"/>
      <c r="DB24" s="691"/>
      <c r="DC24" s="692"/>
      <c r="DD24" s="685">
        <v>1472921</v>
      </c>
      <c r="DE24" s="639"/>
      <c r="DF24" s="639"/>
      <c r="DG24" s="639"/>
      <c r="DH24" s="639"/>
      <c r="DI24" s="639"/>
      <c r="DJ24" s="639"/>
      <c r="DK24" s="686"/>
      <c r="DL24" s="685">
        <v>1449565</v>
      </c>
      <c r="DM24" s="639"/>
      <c r="DN24" s="639"/>
      <c r="DO24" s="639"/>
      <c r="DP24" s="639"/>
      <c r="DQ24" s="639"/>
      <c r="DR24" s="639"/>
      <c r="DS24" s="639"/>
      <c r="DT24" s="639"/>
      <c r="DU24" s="639"/>
      <c r="DV24" s="686"/>
      <c r="DW24" s="687">
        <v>37.9</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648517</v>
      </c>
      <c r="S25" s="589"/>
      <c r="T25" s="589"/>
      <c r="U25" s="589"/>
      <c r="V25" s="589"/>
      <c r="W25" s="589"/>
      <c r="X25" s="589"/>
      <c r="Y25" s="590"/>
      <c r="Z25" s="641">
        <v>9.8000000000000007</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794960</v>
      </c>
      <c r="CS25" s="607"/>
      <c r="CT25" s="607"/>
      <c r="CU25" s="607"/>
      <c r="CV25" s="607"/>
      <c r="CW25" s="607"/>
      <c r="CX25" s="607"/>
      <c r="CY25" s="608"/>
      <c r="CZ25" s="591">
        <v>12.7</v>
      </c>
      <c r="DA25" s="609"/>
      <c r="DB25" s="609"/>
      <c r="DC25" s="610"/>
      <c r="DD25" s="594">
        <v>730801</v>
      </c>
      <c r="DE25" s="607"/>
      <c r="DF25" s="607"/>
      <c r="DG25" s="607"/>
      <c r="DH25" s="607"/>
      <c r="DI25" s="607"/>
      <c r="DJ25" s="607"/>
      <c r="DK25" s="608"/>
      <c r="DL25" s="594">
        <v>707445</v>
      </c>
      <c r="DM25" s="607"/>
      <c r="DN25" s="607"/>
      <c r="DO25" s="607"/>
      <c r="DP25" s="607"/>
      <c r="DQ25" s="607"/>
      <c r="DR25" s="607"/>
      <c r="DS25" s="607"/>
      <c r="DT25" s="607"/>
      <c r="DU25" s="607"/>
      <c r="DV25" s="608"/>
      <c r="DW25" s="611">
        <v>18.5</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466300</v>
      </c>
      <c r="CS26" s="589"/>
      <c r="CT26" s="589"/>
      <c r="CU26" s="589"/>
      <c r="CV26" s="589"/>
      <c r="CW26" s="589"/>
      <c r="CX26" s="589"/>
      <c r="CY26" s="590"/>
      <c r="CZ26" s="591">
        <v>7.5</v>
      </c>
      <c r="DA26" s="609"/>
      <c r="DB26" s="609"/>
      <c r="DC26" s="610"/>
      <c r="DD26" s="594">
        <v>404219</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344381</v>
      </c>
      <c r="S27" s="589"/>
      <c r="T27" s="589"/>
      <c r="U27" s="589"/>
      <c r="V27" s="589"/>
      <c r="W27" s="589"/>
      <c r="X27" s="589"/>
      <c r="Y27" s="590"/>
      <c r="Z27" s="641">
        <v>5.2</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476495</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467511</v>
      </c>
      <c r="CS27" s="607"/>
      <c r="CT27" s="607"/>
      <c r="CU27" s="607"/>
      <c r="CV27" s="607"/>
      <c r="CW27" s="607"/>
      <c r="CX27" s="607"/>
      <c r="CY27" s="608"/>
      <c r="CZ27" s="591">
        <v>7.5</v>
      </c>
      <c r="DA27" s="609"/>
      <c r="DB27" s="609"/>
      <c r="DC27" s="610"/>
      <c r="DD27" s="594">
        <v>126199</v>
      </c>
      <c r="DE27" s="607"/>
      <c r="DF27" s="607"/>
      <c r="DG27" s="607"/>
      <c r="DH27" s="607"/>
      <c r="DI27" s="607"/>
      <c r="DJ27" s="607"/>
      <c r="DK27" s="608"/>
      <c r="DL27" s="594">
        <v>126199</v>
      </c>
      <c r="DM27" s="607"/>
      <c r="DN27" s="607"/>
      <c r="DO27" s="607"/>
      <c r="DP27" s="607"/>
      <c r="DQ27" s="607"/>
      <c r="DR27" s="607"/>
      <c r="DS27" s="607"/>
      <c r="DT27" s="607"/>
      <c r="DU27" s="607"/>
      <c r="DV27" s="608"/>
      <c r="DW27" s="611">
        <v>3.3</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28603</v>
      </c>
      <c r="S28" s="589"/>
      <c r="T28" s="589"/>
      <c r="U28" s="589"/>
      <c r="V28" s="589"/>
      <c r="W28" s="589"/>
      <c r="X28" s="589"/>
      <c r="Y28" s="590"/>
      <c r="Z28" s="641">
        <v>0.4</v>
      </c>
      <c r="AA28" s="641"/>
      <c r="AB28" s="641"/>
      <c r="AC28" s="641"/>
      <c r="AD28" s="642">
        <v>5069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643728</v>
      </c>
      <c r="CS28" s="589"/>
      <c r="CT28" s="589"/>
      <c r="CU28" s="589"/>
      <c r="CV28" s="589"/>
      <c r="CW28" s="589"/>
      <c r="CX28" s="589"/>
      <c r="CY28" s="590"/>
      <c r="CZ28" s="591">
        <v>10.3</v>
      </c>
      <c r="DA28" s="609"/>
      <c r="DB28" s="609"/>
      <c r="DC28" s="610"/>
      <c r="DD28" s="594">
        <v>615921</v>
      </c>
      <c r="DE28" s="589"/>
      <c r="DF28" s="589"/>
      <c r="DG28" s="589"/>
      <c r="DH28" s="589"/>
      <c r="DI28" s="589"/>
      <c r="DJ28" s="589"/>
      <c r="DK28" s="590"/>
      <c r="DL28" s="594">
        <v>615921</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2435</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643728</v>
      </c>
      <c r="CS29" s="607"/>
      <c r="CT29" s="607"/>
      <c r="CU29" s="607"/>
      <c r="CV29" s="607"/>
      <c r="CW29" s="607"/>
      <c r="CX29" s="607"/>
      <c r="CY29" s="608"/>
      <c r="CZ29" s="591">
        <v>10.3</v>
      </c>
      <c r="DA29" s="609"/>
      <c r="DB29" s="609"/>
      <c r="DC29" s="610"/>
      <c r="DD29" s="594">
        <v>615921</v>
      </c>
      <c r="DE29" s="607"/>
      <c r="DF29" s="607"/>
      <c r="DG29" s="607"/>
      <c r="DH29" s="607"/>
      <c r="DI29" s="607"/>
      <c r="DJ29" s="607"/>
      <c r="DK29" s="608"/>
      <c r="DL29" s="594">
        <v>615921</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337262</v>
      </c>
      <c r="S30" s="589"/>
      <c r="T30" s="589"/>
      <c r="U30" s="589"/>
      <c r="V30" s="589"/>
      <c r="W30" s="589"/>
      <c r="X30" s="589"/>
      <c r="Y30" s="590"/>
      <c r="Z30" s="641">
        <v>5.0999999999999996</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98.7</v>
      </c>
      <c r="BH30" s="655"/>
      <c r="BI30" s="655"/>
      <c r="BJ30" s="655"/>
      <c r="BK30" s="655"/>
      <c r="BL30" s="655"/>
      <c r="BM30" s="656">
        <v>92.9</v>
      </c>
      <c r="BN30" s="655"/>
      <c r="BO30" s="655"/>
      <c r="BP30" s="655"/>
      <c r="BQ30" s="657"/>
      <c r="BR30" s="654">
        <v>98.5</v>
      </c>
      <c r="BS30" s="655"/>
      <c r="BT30" s="655"/>
      <c r="BU30" s="655"/>
      <c r="BV30" s="655"/>
      <c r="BW30" s="655"/>
      <c r="BX30" s="656">
        <v>92.8</v>
      </c>
      <c r="BY30" s="655"/>
      <c r="BZ30" s="655"/>
      <c r="CA30" s="655"/>
      <c r="CB30" s="657"/>
      <c r="CD30" s="660"/>
      <c r="CE30" s="661"/>
      <c r="CF30" s="625" t="s">
        <v>293</v>
      </c>
      <c r="CG30" s="622"/>
      <c r="CH30" s="622"/>
      <c r="CI30" s="622"/>
      <c r="CJ30" s="622"/>
      <c r="CK30" s="622"/>
      <c r="CL30" s="622"/>
      <c r="CM30" s="622"/>
      <c r="CN30" s="622"/>
      <c r="CO30" s="622"/>
      <c r="CP30" s="622"/>
      <c r="CQ30" s="623"/>
      <c r="CR30" s="588">
        <v>576847</v>
      </c>
      <c r="CS30" s="589"/>
      <c r="CT30" s="589"/>
      <c r="CU30" s="589"/>
      <c r="CV30" s="589"/>
      <c r="CW30" s="589"/>
      <c r="CX30" s="589"/>
      <c r="CY30" s="590"/>
      <c r="CZ30" s="591">
        <v>9.1999999999999993</v>
      </c>
      <c r="DA30" s="609"/>
      <c r="DB30" s="609"/>
      <c r="DC30" s="610"/>
      <c r="DD30" s="594">
        <v>549153</v>
      </c>
      <c r="DE30" s="589"/>
      <c r="DF30" s="589"/>
      <c r="DG30" s="589"/>
      <c r="DH30" s="589"/>
      <c r="DI30" s="589"/>
      <c r="DJ30" s="589"/>
      <c r="DK30" s="590"/>
      <c r="DL30" s="594">
        <v>549153</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405336</v>
      </c>
      <c r="S31" s="589"/>
      <c r="T31" s="589"/>
      <c r="U31" s="589"/>
      <c r="V31" s="589"/>
      <c r="W31" s="589"/>
      <c r="X31" s="589"/>
      <c r="Y31" s="590"/>
      <c r="Z31" s="641">
        <v>6.1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95.6</v>
      </c>
      <c r="BN31" s="653"/>
      <c r="BO31" s="653"/>
      <c r="BP31" s="653"/>
      <c r="BQ31" s="617"/>
      <c r="BR31" s="652">
        <v>98.3</v>
      </c>
      <c r="BS31" s="607"/>
      <c r="BT31" s="607"/>
      <c r="BU31" s="607"/>
      <c r="BV31" s="607"/>
      <c r="BW31" s="607"/>
      <c r="BX31" s="643">
        <v>95.1</v>
      </c>
      <c r="BY31" s="653"/>
      <c r="BZ31" s="653"/>
      <c r="CA31" s="653"/>
      <c r="CB31" s="617"/>
      <c r="CD31" s="660"/>
      <c r="CE31" s="661"/>
      <c r="CF31" s="625" t="s">
        <v>297</v>
      </c>
      <c r="CG31" s="622"/>
      <c r="CH31" s="622"/>
      <c r="CI31" s="622"/>
      <c r="CJ31" s="622"/>
      <c r="CK31" s="622"/>
      <c r="CL31" s="622"/>
      <c r="CM31" s="622"/>
      <c r="CN31" s="622"/>
      <c r="CO31" s="622"/>
      <c r="CP31" s="622"/>
      <c r="CQ31" s="623"/>
      <c r="CR31" s="588">
        <v>66881</v>
      </c>
      <c r="CS31" s="607"/>
      <c r="CT31" s="607"/>
      <c r="CU31" s="607"/>
      <c r="CV31" s="607"/>
      <c r="CW31" s="607"/>
      <c r="CX31" s="607"/>
      <c r="CY31" s="608"/>
      <c r="CZ31" s="591">
        <v>1.1000000000000001</v>
      </c>
      <c r="DA31" s="609"/>
      <c r="DB31" s="609"/>
      <c r="DC31" s="610"/>
      <c r="DD31" s="594">
        <v>66768</v>
      </c>
      <c r="DE31" s="607"/>
      <c r="DF31" s="607"/>
      <c r="DG31" s="607"/>
      <c r="DH31" s="607"/>
      <c r="DI31" s="607"/>
      <c r="DJ31" s="607"/>
      <c r="DK31" s="608"/>
      <c r="DL31" s="594">
        <v>66768</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145600</v>
      </c>
      <c r="S32" s="589"/>
      <c r="T32" s="589"/>
      <c r="U32" s="589"/>
      <c r="V32" s="589"/>
      <c r="W32" s="589"/>
      <c r="X32" s="589"/>
      <c r="Y32" s="590"/>
      <c r="Z32" s="641">
        <v>2.2000000000000002</v>
      </c>
      <c r="AA32" s="641"/>
      <c r="AB32" s="641"/>
      <c r="AC32" s="641"/>
      <c r="AD32" s="642">
        <v>1706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98.3</v>
      </c>
      <c r="BH32" s="573"/>
      <c r="BI32" s="573"/>
      <c r="BJ32" s="573"/>
      <c r="BK32" s="573"/>
      <c r="BL32" s="573"/>
      <c r="BM32" s="636">
        <v>89.4</v>
      </c>
      <c r="BN32" s="573"/>
      <c r="BO32" s="573"/>
      <c r="BP32" s="573"/>
      <c r="BQ32" s="630"/>
      <c r="BR32" s="651">
        <v>98.2</v>
      </c>
      <c r="BS32" s="573"/>
      <c r="BT32" s="573"/>
      <c r="BU32" s="573"/>
      <c r="BV32" s="573"/>
      <c r="BW32" s="573"/>
      <c r="BX32" s="636">
        <v>89.7</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521533</v>
      </c>
      <c r="S33" s="589"/>
      <c r="T33" s="589"/>
      <c r="U33" s="589"/>
      <c r="V33" s="589"/>
      <c r="W33" s="589"/>
      <c r="X33" s="589"/>
      <c r="Y33" s="590"/>
      <c r="Z33" s="641">
        <v>7.9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3315234</v>
      </c>
      <c r="CS33" s="607"/>
      <c r="CT33" s="607"/>
      <c r="CU33" s="607"/>
      <c r="CV33" s="607"/>
      <c r="CW33" s="607"/>
      <c r="CX33" s="607"/>
      <c r="CY33" s="608"/>
      <c r="CZ33" s="591">
        <v>53.1</v>
      </c>
      <c r="DA33" s="609"/>
      <c r="DB33" s="609"/>
      <c r="DC33" s="610"/>
      <c r="DD33" s="594">
        <v>2720524</v>
      </c>
      <c r="DE33" s="607"/>
      <c r="DF33" s="607"/>
      <c r="DG33" s="607"/>
      <c r="DH33" s="607"/>
      <c r="DI33" s="607"/>
      <c r="DJ33" s="607"/>
      <c r="DK33" s="608"/>
      <c r="DL33" s="594">
        <v>1731091</v>
      </c>
      <c r="DM33" s="607"/>
      <c r="DN33" s="607"/>
      <c r="DO33" s="607"/>
      <c r="DP33" s="607"/>
      <c r="DQ33" s="607"/>
      <c r="DR33" s="607"/>
      <c r="DS33" s="607"/>
      <c r="DT33" s="607"/>
      <c r="DU33" s="607"/>
      <c r="DV33" s="608"/>
      <c r="DW33" s="611">
        <v>45.2</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868618</v>
      </c>
      <c r="CS34" s="589"/>
      <c r="CT34" s="589"/>
      <c r="CU34" s="589"/>
      <c r="CV34" s="589"/>
      <c r="CW34" s="589"/>
      <c r="CX34" s="589"/>
      <c r="CY34" s="590"/>
      <c r="CZ34" s="591">
        <v>13.9</v>
      </c>
      <c r="DA34" s="609"/>
      <c r="DB34" s="609"/>
      <c r="DC34" s="610"/>
      <c r="DD34" s="594">
        <v>687529</v>
      </c>
      <c r="DE34" s="589"/>
      <c r="DF34" s="589"/>
      <c r="DG34" s="589"/>
      <c r="DH34" s="589"/>
      <c r="DI34" s="589"/>
      <c r="DJ34" s="589"/>
      <c r="DK34" s="590"/>
      <c r="DL34" s="594">
        <v>579975</v>
      </c>
      <c r="DM34" s="589"/>
      <c r="DN34" s="589"/>
      <c r="DO34" s="589"/>
      <c r="DP34" s="589"/>
      <c r="DQ34" s="589"/>
      <c r="DR34" s="589"/>
      <c r="DS34" s="589"/>
      <c r="DT34" s="589"/>
      <c r="DU34" s="589"/>
      <c r="DV34" s="590"/>
      <c r="DW34" s="611">
        <v>15.2</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195233</v>
      </c>
      <c r="S35" s="589"/>
      <c r="T35" s="589"/>
      <c r="U35" s="589"/>
      <c r="V35" s="589"/>
      <c r="W35" s="589"/>
      <c r="X35" s="589"/>
      <c r="Y35" s="590"/>
      <c r="Z35" s="641">
        <v>2.9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1082547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81369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170489</v>
      </c>
      <c r="CS35" s="607"/>
      <c r="CT35" s="607"/>
      <c r="CU35" s="607"/>
      <c r="CV35" s="607"/>
      <c r="CW35" s="607"/>
      <c r="CX35" s="607"/>
      <c r="CY35" s="608"/>
      <c r="CZ35" s="591">
        <v>2.7</v>
      </c>
      <c r="DA35" s="609"/>
      <c r="DB35" s="609"/>
      <c r="DC35" s="610"/>
      <c r="DD35" s="594">
        <v>162116</v>
      </c>
      <c r="DE35" s="607"/>
      <c r="DF35" s="607"/>
      <c r="DG35" s="607"/>
      <c r="DH35" s="607"/>
      <c r="DI35" s="607"/>
      <c r="DJ35" s="607"/>
      <c r="DK35" s="608"/>
      <c r="DL35" s="594">
        <v>159073</v>
      </c>
      <c r="DM35" s="607"/>
      <c r="DN35" s="607"/>
      <c r="DO35" s="607"/>
      <c r="DP35" s="607"/>
      <c r="DQ35" s="607"/>
      <c r="DR35" s="607"/>
      <c r="DS35" s="607"/>
      <c r="DT35" s="607"/>
      <c r="DU35" s="607"/>
      <c r="DV35" s="608"/>
      <c r="DW35" s="611">
        <v>4.2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6630164</v>
      </c>
      <c r="S36" s="629"/>
      <c r="T36" s="629"/>
      <c r="U36" s="629"/>
      <c r="V36" s="629"/>
      <c r="W36" s="629"/>
      <c r="X36" s="629"/>
      <c r="Y36" s="632"/>
      <c r="Z36" s="633">
        <v>100</v>
      </c>
      <c r="AA36" s="633"/>
      <c r="AB36" s="633"/>
      <c r="AC36" s="633"/>
      <c r="AD36" s="634">
        <v>3632481</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503671</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61314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932482</v>
      </c>
      <c r="CS36" s="589"/>
      <c r="CT36" s="589"/>
      <c r="CU36" s="589"/>
      <c r="CV36" s="589"/>
      <c r="CW36" s="589"/>
      <c r="CX36" s="589"/>
      <c r="CY36" s="590"/>
      <c r="CZ36" s="591">
        <v>14.9</v>
      </c>
      <c r="DA36" s="609"/>
      <c r="DB36" s="609"/>
      <c r="DC36" s="610"/>
      <c r="DD36" s="594">
        <v>762956</v>
      </c>
      <c r="DE36" s="589"/>
      <c r="DF36" s="589"/>
      <c r="DG36" s="589"/>
      <c r="DH36" s="589"/>
      <c r="DI36" s="589"/>
      <c r="DJ36" s="589"/>
      <c r="DK36" s="590"/>
      <c r="DL36" s="594">
        <v>573799</v>
      </c>
      <c r="DM36" s="589"/>
      <c r="DN36" s="589"/>
      <c r="DO36" s="589"/>
      <c r="DP36" s="589"/>
      <c r="DQ36" s="589"/>
      <c r="DR36" s="589"/>
      <c r="DS36" s="589"/>
      <c r="DT36" s="589"/>
      <c r="DU36" s="589"/>
      <c r="DV36" s="590"/>
      <c r="DW36" s="611">
        <v>15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98600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1341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232215</v>
      </c>
      <c r="CS37" s="607"/>
      <c r="CT37" s="607"/>
      <c r="CU37" s="607"/>
      <c r="CV37" s="607"/>
      <c r="CW37" s="607"/>
      <c r="CX37" s="607"/>
      <c r="CY37" s="608"/>
      <c r="CZ37" s="591">
        <v>3.7</v>
      </c>
      <c r="DA37" s="609"/>
      <c r="DB37" s="609"/>
      <c r="DC37" s="610"/>
      <c r="DD37" s="594">
        <v>232215</v>
      </c>
      <c r="DE37" s="607"/>
      <c r="DF37" s="607"/>
      <c r="DG37" s="607"/>
      <c r="DH37" s="607"/>
      <c r="DI37" s="607"/>
      <c r="DJ37" s="607"/>
      <c r="DK37" s="608"/>
      <c r="DL37" s="594">
        <v>232215</v>
      </c>
      <c r="DM37" s="607"/>
      <c r="DN37" s="607"/>
      <c r="DO37" s="607"/>
      <c r="DP37" s="607"/>
      <c r="DQ37" s="607"/>
      <c r="DR37" s="607"/>
      <c r="DS37" s="607"/>
      <c r="DT37" s="607"/>
      <c r="DU37" s="607"/>
      <c r="DV37" s="608"/>
      <c r="DW37" s="611">
        <v>6.1</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65264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2420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578876</v>
      </c>
      <c r="CS38" s="589"/>
      <c r="CT38" s="589"/>
      <c r="CU38" s="589"/>
      <c r="CV38" s="589"/>
      <c r="CW38" s="589"/>
      <c r="CX38" s="589"/>
      <c r="CY38" s="590"/>
      <c r="CZ38" s="591">
        <v>9.3000000000000007</v>
      </c>
      <c r="DA38" s="609"/>
      <c r="DB38" s="609"/>
      <c r="DC38" s="610"/>
      <c r="DD38" s="594">
        <v>468899</v>
      </c>
      <c r="DE38" s="589"/>
      <c r="DF38" s="589"/>
      <c r="DG38" s="589"/>
      <c r="DH38" s="589"/>
      <c r="DI38" s="589"/>
      <c r="DJ38" s="589"/>
      <c r="DK38" s="590"/>
      <c r="DL38" s="594">
        <v>418244</v>
      </c>
      <c r="DM38" s="589"/>
      <c r="DN38" s="589"/>
      <c r="DO38" s="589"/>
      <c r="DP38" s="589"/>
      <c r="DQ38" s="589"/>
      <c r="DR38" s="589"/>
      <c r="DS38" s="589"/>
      <c r="DT38" s="589"/>
      <c r="DU38" s="589"/>
      <c r="DV38" s="590"/>
      <c r="DW38" s="611">
        <v>10.9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80</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633788</v>
      </c>
      <c r="CS39" s="607"/>
      <c r="CT39" s="607"/>
      <c r="CU39" s="607"/>
      <c r="CV39" s="607"/>
      <c r="CW39" s="607"/>
      <c r="CX39" s="607"/>
      <c r="CY39" s="608"/>
      <c r="CZ39" s="591">
        <v>10.1</v>
      </c>
      <c r="DA39" s="609"/>
      <c r="DB39" s="609"/>
      <c r="DC39" s="610"/>
      <c r="DD39" s="594">
        <v>631796</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144879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143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130981</v>
      </c>
      <c r="CS40" s="589"/>
      <c r="CT40" s="589"/>
      <c r="CU40" s="589"/>
      <c r="CV40" s="589"/>
      <c r="CW40" s="589"/>
      <c r="CX40" s="589"/>
      <c r="CY40" s="590"/>
      <c r="CZ40" s="591">
        <v>2.1</v>
      </c>
      <c r="DA40" s="609"/>
      <c r="DB40" s="609"/>
      <c r="DC40" s="610"/>
      <c r="DD40" s="594">
        <v>7228</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270133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1026816</v>
      </c>
      <c r="CS42" s="589"/>
      <c r="CT42" s="589"/>
      <c r="CU42" s="589"/>
      <c r="CV42" s="589"/>
      <c r="CW42" s="589"/>
      <c r="CX42" s="589"/>
      <c r="CY42" s="590"/>
      <c r="CZ42" s="591">
        <v>16.399999999999999</v>
      </c>
      <c r="DA42" s="592"/>
      <c r="DB42" s="592"/>
      <c r="DC42" s="593"/>
      <c r="DD42" s="594">
        <v>233079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18034</v>
      </c>
      <c r="CS43" s="607"/>
      <c r="CT43" s="607"/>
      <c r="CU43" s="607"/>
      <c r="CV43" s="607"/>
      <c r="CW43" s="607"/>
      <c r="CX43" s="607"/>
      <c r="CY43" s="608"/>
      <c r="CZ43" s="591">
        <v>0.3</v>
      </c>
      <c r="DA43" s="609"/>
      <c r="DB43" s="609"/>
      <c r="DC43" s="610"/>
      <c r="DD43" s="594">
        <v>18034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867479</v>
      </c>
      <c r="CS44" s="589"/>
      <c r="CT44" s="589"/>
      <c r="CU44" s="589"/>
      <c r="CV44" s="589"/>
      <c r="CW44" s="589"/>
      <c r="CX44" s="589"/>
      <c r="CY44" s="590"/>
      <c r="CZ44" s="591">
        <v>13.9</v>
      </c>
      <c r="DA44" s="592"/>
      <c r="DB44" s="592"/>
      <c r="DC44" s="593"/>
      <c r="DD44" s="594">
        <v>222260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465501</v>
      </c>
      <c r="CS45" s="607"/>
      <c r="CT45" s="607"/>
      <c r="CU45" s="607"/>
      <c r="CV45" s="607"/>
      <c r="CW45" s="607"/>
      <c r="CX45" s="607"/>
      <c r="CY45" s="608"/>
      <c r="CZ45" s="591">
        <v>7.5</v>
      </c>
      <c r="DA45" s="609"/>
      <c r="DB45" s="609"/>
      <c r="DC45" s="610"/>
      <c r="DD45" s="594">
        <v>65504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393278</v>
      </c>
      <c r="CS46" s="589"/>
      <c r="CT46" s="589"/>
      <c r="CU46" s="589"/>
      <c r="CV46" s="589"/>
      <c r="CW46" s="589"/>
      <c r="CX46" s="589"/>
      <c r="CY46" s="590"/>
      <c r="CZ46" s="591">
        <v>6.3</v>
      </c>
      <c r="DA46" s="592"/>
      <c r="DB46" s="592"/>
      <c r="DC46" s="593"/>
      <c r="DD46" s="594">
        <v>156756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159337</v>
      </c>
      <c r="CS47" s="607"/>
      <c r="CT47" s="607"/>
      <c r="CU47" s="607"/>
      <c r="CV47" s="607"/>
      <c r="CW47" s="607"/>
      <c r="CX47" s="607"/>
      <c r="CY47" s="608"/>
      <c r="CZ47" s="591">
        <v>2.6</v>
      </c>
      <c r="DA47" s="609"/>
      <c r="DB47" s="609"/>
      <c r="DC47" s="610"/>
      <c r="DD47" s="594">
        <v>10819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6248249</v>
      </c>
      <c r="CS49" s="573"/>
      <c r="CT49" s="573"/>
      <c r="CU49" s="573"/>
      <c r="CV49" s="573"/>
      <c r="CW49" s="573"/>
      <c r="CX49" s="573"/>
      <c r="CY49" s="574"/>
      <c r="CZ49" s="575">
        <v>100</v>
      </c>
      <c r="DA49" s="576"/>
      <c r="DB49" s="576"/>
      <c r="DC49" s="577"/>
      <c r="DD49" s="578">
        <v>4426524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2" zoomScale="70" zoomScaleNormal="25" zoomScaleSheetLayoutView="70" workbookViewId="0">
      <selection activeCell="B1" sqref="B1:DI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6630</v>
      </c>
      <c r="R7" s="1101"/>
      <c r="S7" s="1101"/>
      <c r="T7" s="1101"/>
      <c r="U7" s="1101"/>
      <c r="V7" s="1101">
        <v>6248</v>
      </c>
      <c r="W7" s="1101"/>
      <c r="X7" s="1101"/>
      <c r="Y7" s="1101"/>
      <c r="Z7" s="1101"/>
      <c r="AA7" s="1101">
        <v>382</v>
      </c>
      <c r="AB7" s="1101"/>
      <c r="AC7" s="1101"/>
      <c r="AD7" s="1101"/>
      <c r="AE7" s="1102"/>
      <c r="AF7" s="1103">
        <v>317</v>
      </c>
      <c r="AG7" s="1104"/>
      <c r="AH7" s="1104"/>
      <c r="AI7" s="1104"/>
      <c r="AJ7" s="1105"/>
      <c r="AK7" s="1087">
        <v>337</v>
      </c>
      <c r="AL7" s="1088"/>
      <c r="AM7" s="1088"/>
      <c r="AN7" s="1088"/>
      <c r="AO7" s="1088"/>
      <c r="AP7" s="1088">
        <v>5611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-23</v>
      </c>
      <c r="CI7" s="1085"/>
      <c r="CJ7" s="1085"/>
      <c r="CK7" s="1085"/>
      <c r="CL7" s="1086"/>
      <c r="CM7" s="1084">
        <v>318</v>
      </c>
      <c r="CN7" s="1085"/>
      <c r="CO7" s="1085"/>
      <c r="CP7" s="1085"/>
      <c r="CQ7" s="1086"/>
      <c r="CR7" s="1084">
        <v>189</v>
      </c>
      <c r="CS7" s="1085"/>
      <c r="CT7" s="1085"/>
      <c r="CU7" s="1085"/>
      <c r="CV7" s="1086"/>
      <c r="CW7" s="1084">
        <v>15</v>
      </c>
      <c r="CX7" s="1085"/>
      <c r="CY7" s="1085"/>
      <c r="CZ7" s="1085"/>
      <c r="DA7" s="1086"/>
      <c r="DB7" s="1084" t="s">
        <v>549</v>
      </c>
      <c r="DC7" s="1085"/>
      <c r="DD7" s="1085"/>
      <c r="DE7" s="1085"/>
      <c r="DF7" s="1086"/>
      <c r="DG7" s="1084" t="s">
        <v>549</v>
      </c>
      <c r="DH7" s="1085"/>
      <c r="DI7" s="1085"/>
      <c r="DJ7" s="1085"/>
      <c r="DK7" s="1086"/>
      <c r="DL7" s="1084">
        <v>361</v>
      </c>
      <c r="DM7" s="1085"/>
      <c r="DN7" s="1085"/>
      <c r="DO7" s="1085"/>
      <c r="DP7" s="1086"/>
      <c r="DQ7" s="1084">
        <v>36</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14</v>
      </c>
      <c r="CI8" s="986"/>
      <c r="CJ8" s="986"/>
      <c r="CK8" s="986"/>
      <c r="CL8" s="987"/>
      <c r="CM8" s="985">
        <v>227</v>
      </c>
      <c r="CN8" s="986"/>
      <c r="CO8" s="986"/>
      <c r="CP8" s="986"/>
      <c r="CQ8" s="987"/>
      <c r="CR8" s="985">
        <v>40</v>
      </c>
      <c r="CS8" s="986"/>
      <c r="CT8" s="986"/>
      <c r="CU8" s="986"/>
      <c r="CV8" s="987"/>
      <c r="CW8" s="985" t="s">
        <v>552</v>
      </c>
      <c r="CX8" s="986"/>
      <c r="CY8" s="986"/>
      <c r="CZ8" s="986"/>
      <c r="DA8" s="987"/>
      <c r="DB8" s="985" t="s">
        <v>553</v>
      </c>
      <c r="DC8" s="986"/>
      <c r="DD8" s="986"/>
      <c r="DE8" s="986"/>
      <c r="DF8" s="987"/>
      <c r="DG8" s="985" t="s">
        <v>549</v>
      </c>
      <c r="DH8" s="986"/>
      <c r="DI8" s="986"/>
      <c r="DJ8" s="986"/>
      <c r="DK8" s="987"/>
      <c r="DL8" s="985">
        <v>40</v>
      </c>
      <c r="DM8" s="986"/>
      <c r="DN8" s="986"/>
      <c r="DO8" s="986"/>
      <c r="DP8" s="987"/>
      <c r="DQ8" s="985">
        <v>4</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535</v>
      </c>
      <c r="BT9" s="1011"/>
      <c r="BU9" s="1011"/>
      <c r="BV9" s="1011"/>
      <c r="BW9" s="1011"/>
      <c r="BX9" s="1011"/>
      <c r="BY9" s="1011"/>
      <c r="BZ9" s="1011"/>
      <c r="CA9" s="1011"/>
      <c r="CB9" s="1011"/>
      <c r="CC9" s="1011"/>
      <c r="CD9" s="1011"/>
      <c r="CE9" s="1011"/>
      <c r="CF9" s="1011"/>
      <c r="CG9" s="1012"/>
      <c r="CH9" s="985">
        <v>5</v>
      </c>
      <c r="CI9" s="986"/>
      <c r="CJ9" s="986"/>
      <c r="CK9" s="986"/>
      <c r="CL9" s="987"/>
      <c r="CM9" s="985">
        <v>21</v>
      </c>
      <c r="CN9" s="986"/>
      <c r="CO9" s="986"/>
      <c r="CP9" s="986"/>
      <c r="CQ9" s="987"/>
      <c r="CR9" s="985">
        <v>20</v>
      </c>
      <c r="CS9" s="986"/>
      <c r="CT9" s="986"/>
      <c r="CU9" s="986"/>
      <c r="CV9" s="987"/>
      <c r="CW9" s="985">
        <v>1</v>
      </c>
      <c r="CX9" s="986"/>
      <c r="CY9" s="986"/>
      <c r="CZ9" s="986"/>
      <c r="DA9" s="987"/>
      <c r="DB9" s="985" t="s">
        <v>549</v>
      </c>
      <c r="DC9" s="986"/>
      <c r="DD9" s="986"/>
      <c r="DE9" s="986"/>
      <c r="DF9" s="987"/>
      <c r="DG9" s="985" t="s">
        <v>549</v>
      </c>
      <c r="DH9" s="986"/>
      <c r="DI9" s="986"/>
      <c r="DJ9" s="986"/>
      <c r="DK9" s="987"/>
      <c r="DL9" s="985" t="s">
        <v>549</v>
      </c>
      <c r="DM9" s="986"/>
      <c r="DN9" s="986"/>
      <c r="DO9" s="986"/>
      <c r="DP9" s="987"/>
      <c r="DQ9" s="985" t="s">
        <v>549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536</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-174</v>
      </c>
      <c r="CN10" s="986"/>
      <c r="CO10" s="986"/>
      <c r="CP10" s="986"/>
      <c r="CQ10" s="987"/>
      <c r="CR10" s="985">
        <v>3</v>
      </c>
      <c r="CS10" s="986"/>
      <c r="CT10" s="986"/>
      <c r="CU10" s="986"/>
      <c r="CV10" s="987"/>
      <c r="CW10" s="985" t="s">
        <v>549</v>
      </c>
      <c r="CX10" s="986"/>
      <c r="CY10" s="986"/>
      <c r="CZ10" s="986"/>
      <c r="DA10" s="987"/>
      <c r="DB10" s="985" t="s">
        <v>549</v>
      </c>
      <c r="DC10" s="986"/>
      <c r="DD10" s="986"/>
      <c r="DE10" s="986"/>
      <c r="DF10" s="987"/>
      <c r="DG10" s="985" t="s">
        <v>549</v>
      </c>
      <c r="DH10" s="986"/>
      <c r="DI10" s="986"/>
      <c r="DJ10" s="986"/>
      <c r="DK10" s="987"/>
      <c r="DL10" s="985" t="s">
        <v>549</v>
      </c>
      <c r="DM10" s="986"/>
      <c r="DN10" s="986"/>
      <c r="DO10" s="986"/>
      <c r="DP10" s="987"/>
      <c r="DQ10" s="985" t="s">
        <v>549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537</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117</v>
      </c>
      <c r="CN11" s="986"/>
      <c r="CO11" s="986"/>
      <c r="CP11" s="986"/>
      <c r="CQ11" s="987"/>
      <c r="CR11" s="985">
        <v>27</v>
      </c>
      <c r="CS11" s="986"/>
      <c r="CT11" s="986"/>
      <c r="CU11" s="986"/>
      <c r="CV11" s="987"/>
      <c r="CW11" s="985">
        <v>1</v>
      </c>
      <c r="CX11" s="986"/>
      <c r="CY11" s="986"/>
      <c r="CZ11" s="986"/>
      <c r="DA11" s="987"/>
      <c r="DB11" s="985" t="s">
        <v>549</v>
      </c>
      <c r="DC11" s="986"/>
      <c r="DD11" s="986"/>
      <c r="DE11" s="986"/>
      <c r="DF11" s="987"/>
      <c r="DG11" s="985" t="s">
        <v>549</v>
      </c>
      <c r="DH11" s="986"/>
      <c r="DI11" s="986"/>
      <c r="DJ11" s="986"/>
      <c r="DK11" s="987"/>
      <c r="DL11" s="985">
        <v>50</v>
      </c>
      <c r="DM11" s="986"/>
      <c r="DN11" s="986"/>
      <c r="DO11" s="986"/>
      <c r="DP11" s="987"/>
      <c r="DQ11" s="985">
        <v>5</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6630</v>
      </c>
      <c r="R23" s="1065"/>
      <c r="S23" s="1065"/>
      <c r="T23" s="1065"/>
      <c r="U23" s="1065"/>
      <c r="V23" s="1065">
        <v>6248</v>
      </c>
      <c r="W23" s="1065"/>
      <c r="X23" s="1065"/>
      <c r="Y23" s="1065"/>
      <c r="Z23" s="1065"/>
      <c r="AA23" s="1065">
        <v>382</v>
      </c>
      <c r="AB23" s="1065"/>
      <c r="AC23" s="1065"/>
      <c r="AD23" s="1065"/>
      <c r="AE23" s="1066"/>
      <c r="AF23" s="1067">
        <v>317</v>
      </c>
      <c r="AG23" s="1065"/>
      <c r="AH23" s="1065"/>
      <c r="AI23" s="1065"/>
      <c r="AJ23" s="1068"/>
      <c r="AK23" s="1069"/>
      <c r="AL23" s="1070"/>
      <c r="AM23" s="1070"/>
      <c r="AN23" s="1070"/>
      <c r="AO23" s="1070"/>
      <c r="AP23" s="1065">
        <v>5611</v>
      </c>
      <c r="AQ23" s="1065"/>
      <c r="AR23" s="1065"/>
      <c r="AS23" s="1065"/>
      <c r="AT23" s="1065"/>
      <c r="AU23" s="1071"/>
      <c r="AV23" s="1071"/>
      <c r="AW23" s="1071"/>
      <c r="AX23" s="1071"/>
      <c r="AY23" s="1072"/>
      <c r="AZ23" s="1061" t="s">
        <v>546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1224</v>
      </c>
      <c r="R28" s="1050"/>
      <c r="S28" s="1050"/>
      <c r="T28" s="1050"/>
      <c r="U28" s="1050"/>
      <c r="V28" s="1050">
        <v>1143</v>
      </c>
      <c r="W28" s="1050"/>
      <c r="X28" s="1050"/>
      <c r="Y28" s="1050"/>
      <c r="Z28" s="1050"/>
      <c r="AA28" s="1050">
        <v>81</v>
      </c>
      <c r="AB28" s="1050"/>
      <c r="AC28" s="1050"/>
      <c r="AD28" s="1050"/>
      <c r="AE28" s="1051"/>
      <c r="AF28" s="1052">
        <v>81</v>
      </c>
      <c r="AG28" s="1050"/>
      <c r="AH28" s="1050"/>
      <c r="AI28" s="1050"/>
      <c r="AJ28" s="1053"/>
      <c r="AK28" s="1054">
        <v>145</v>
      </c>
      <c r="AL28" s="1042"/>
      <c r="AM28" s="1042"/>
      <c r="AN28" s="1042"/>
      <c r="AO28" s="1042"/>
      <c r="AP28" s="1042" t="s">
        <v>547</v>
      </c>
      <c r="AQ28" s="1042"/>
      <c r="AR28" s="1042"/>
      <c r="AS28" s="1042"/>
      <c r="AT28" s="1042"/>
      <c r="AU28" s="1042" t="s">
        <v>547</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74</v>
      </c>
      <c r="R29" s="1040"/>
      <c r="S29" s="1040"/>
      <c r="T29" s="1040"/>
      <c r="U29" s="1040"/>
      <c r="V29" s="1040">
        <v>70</v>
      </c>
      <c r="W29" s="1040"/>
      <c r="X29" s="1040"/>
      <c r="Y29" s="1040"/>
      <c r="Z29" s="1040"/>
      <c r="AA29" s="1040">
        <v>4</v>
      </c>
      <c r="AB29" s="1040"/>
      <c r="AC29" s="1040"/>
      <c r="AD29" s="1040"/>
      <c r="AE29" s="1041"/>
      <c r="AF29" s="1015">
        <v>4</v>
      </c>
      <c r="AG29" s="1016"/>
      <c r="AH29" s="1016"/>
      <c r="AI29" s="1016"/>
      <c r="AJ29" s="1017"/>
      <c r="AK29" s="976">
        <v>33</v>
      </c>
      <c r="AL29" s="967"/>
      <c r="AM29" s="967"/>
      <c r="AN29" s="967"/>
      <c r="AO29" s="967"/>
      <c r="AP29" s="967" t="s">
        <v>547</v>
      </c>
      <c r="AQ29" s="967"/>
      <c r="AR29" s="967"/>
      <c r="AS29" s="967"/>
      <c r="AT29" s="967"/>
      <c r="AU29" s="967" t="s">
        <v>547</v>
      </c>
      <c r="AV29" s="967"/>
      <c r="AW29" s="967"/>
      <c r="AX29" s="967"/>
      <c r="AY29" s="967"/>
      <c r="AZ29" s="1038" t="s">
        <v>547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552</v>
      </c>
      <c r="R30" s="1040"/>
      <c r="S30" s="1040"/>
      <c r="T30" s="1040"/>
      <c r="U30" s="1040"/>
      <c r="V30" s="1040">
        <v>70</v>
      </c>
      <c r="W30" s="1040"/>
      <c r="X30" s="1040"/>
      <c r="Y30" s="1040"/>
      <c r="Z30" s="1040"/>
      <c r="AA30" s="1040">
        <v>482</v>
      </c>
      <c r="AB30" s="1040"/>
      <c r="AC30" s="1040"/>
      <c r="AD30" s="1040"/>
      <c r="AE30" s="1041"/>
      <c r="AF30" s="1015">
        <v>482</v>
      </c>
      <c r="AG30" s="1016"/>
      <c r="AH30" s="1016"/>
      <c r="AI30" s="1016"/>
      <c r="AJ30" s="1017"/>
      <c r="AK30" s="976">
        <v>504</v>
      </c>
      <c r="AL30" s="967"/>
      <c r="AM30" s="967"/>
      <c r="AN30" s="967"/>
      <c r="AO30" s="967"/>
      <c r="AP30" s="967">
        <v>99</v>
      </c>
      <c r="AQ30" s="967"/>
      <c r="AR30" s="967"/>
      <c r="AS30" s="967"/>
      <c r="AT30" s="967"/>
      <c r="AU30" s="967">
        <v>84</v>
      </c>
      <c r="AV30" s="967"/>
      <c r="AW30" s="967"/>
      <c r="AX30" s="967"/>
      <c r="AY30" s="967"/>
      <c r="AZ30" s="1038" t="s">
        <v>547</v>
      </c>
      <c r="BA30" s="1038"/>
      <c r="BB30" s="1038"/>
      <c r="BC30" s="1038"/>
      <c r="BD30" s="1038"/>
      <c r="BE30" s="1028" t="s">
        <v>383</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559</v>
      </c>
      <c r="R31" s="1040"/>
      <c r="S31" s="1040"/>
      <c r="T31" s="1040"/>
      <c r="U31" s="1040"/>
      <c r="V31" s="1040">
        <v>549</v>
      </c>
      <c r="W31" s="1040"/>
      <c r="X31" s="1040"/>
      <c r="Y31" s="1040"/>
      <c r="Z31" s="1040"/>
      <c r="AA31" s="1040">
        <v>10</v>
      </c>
      <c r="AB31" s="1040"/>
      <c r="AC31" s="1040"/>
      <c r="AD31" s="1040"/>
      <c r="AE31" s="1041"/>
      <c r="AF31" s="1015">
        <v>10</v>
      </c>
      <c r="AG31" s="1016"/>
      <c r="AH31" s="1016"/>
      <c r="AI31" s="1016"/>
      <c r="AJ31" s="1017"/>
      <c r="AK31" s="976">
        <v>65</v>
      </c>
      <c r="AL31" s="967"/>
      <c r="AM31" s="967"/>
      <c r="AN31" s="967"/>
      <c r="AO31" s="967"/>
      <c r="AP31" s="967">
        <v>1030</v>
      </c>
      <c r="AQ31" s="967"/>
      <c r="AR31" s="967"/>
      <c r="AS31" s="967"/>
      <c r="AT31" s="967"/>
      <c r="AU31" s="967">
        <v>515</v>
      </c>
      <c r="AV31" s="967"/>
      <c r="AW31" s="967"/>
      <c r="AX31" s="967"/>
      <c r="AY31" s="967"/>
      <c r="AZ31" s="1038" t="s">
        <v>547</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194</v>
      </c>
      <c r="R32" s="1040"/>
      <c r="S32" s="1040"/>
      <c r="T32" s="1040"/>
      <c r="U32" s="1040"/>
      <c r="V32" s="1040">
        <v>191</v>
      </c>
      <c r="W32" s="1040"/>
      <c r="X32" s="1040"/>
      <c r="Y32" s="1040"/>
      <c r="Z32" s="1040"/>
      <c r="AA32" s="1040">
        <v>3</v>
      </c>
      <c r="AB32" s="1040"/>
      <c r="AC32" s="1040"/>
      <c r="AD32" s="1040"/>
      <c r="AE32" s="1041"/>
      <c r="AF32" s="1015">
        <v>3</v>
      </c>
      <c r="AG32" s="1016"/>
      <c r="AH32" s="1016"/>
      <c r="AI32" s="1016"/>
      <c r="AJ32" s="1017"/>
      <c r="AK32" s="976">
        <v>99</v>
      </c>
      <c r="AL32" s="967"/>
      <c r="AM32" s="967"/>
      <c r="AN32" s="967"/>
      <c r="AO32" s="967"/>
      <c r="AP32" s="967">
        <v>1513</v>
      </c>
      <c r="AQ32" s="967"/>
      <c r="AR32" s="967"/>
      <c r="AS32" s="967"/>
      <c r="AT32" s="967"/>
      <c r="AU32" s="967">
        <v>1018</v>
      </c>
      <c r="AV32" s="967"/>
      <c r="AW32" s="967"/>
      <c r="AX32" s="967"/>
      <c r="AY32" s="967"/>
      <c r="AZ32" s="1038" t="s">
        <v>547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580</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13175</v>
      </c>
      <c r="R68" s="978"/>
      <c r="S68" s="978"/>
      <c r="T68" s="978"/>
      <c r="U68" s="978"/>
      <c r="V68" s="978">
        <v>12912</v>
      </c>
      <c r="W68" s="978"/>
      <c r="X68" s="978"/>
      <c r="Y68" s="978"/>
      <c r="Z68" s="978"/>
      <c r="AA68" s="978">
        <v>263</v>
      </c>
      <c r="AB68" s="978"/>
      <c r="AC68" s="978"/>
      <c r="AD68" s="978"/>
      <c r="AE68" s="978"/>
      <c r="AF68" s="978">
        <v>263</v>
      </c>
      <c r="AG68" s="978"/>
      <c r="AH68" s="978"/>
      <c r="AI68" s="978"/>
      <c r="AJ68" s="978"/>
      <c r="AK68" s="978">
        <v>715</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125</v>
      </c>
      <c r="R69" s="967"/>
      <c r="S69" s="967"/>
      <c r="T69" s="967"/>
      <c r="U69" s="967"/>
      <c r="V69" s="967">
        <v>117</v>
      </c>
      <c r="W69" s="967"/>
      <c r="X69" s="967"/>
      <c r="Y69" s="967"/>
      <c r="Z69" s="967"/>
      <c r="AA69" s="967">
        <v>8</v>
      </c>
      <c r="AB69" s="967"/>
      <c r="AC69" s="967"/>
      <c r="AD69" s="967"/>
      <c r="AE69" s="967"/>
      <c r="AF69" s="967">
        <v>8</v>
      </c>
      <c r="AG69" s="967"/>
      <c r="AH69" s="967"/>
      <c r="AI69" s="967"/>
      <c r="AJ69" s="967"/>
      <c r="AK69" s="967">
        <v>10</v>
      </c>
      <c r="AL69" s="967"/>
      <c r="AM69" s="967"/>
      <c r="AN69" s="967"/>
      <c r="AO69" s="967"/>
      <c r="AP69" s="967" t="s">
        <v>549</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486</v>
      </c>
      <c r="R70" s="967"/>
      <c r="S70" s="967"/>
      <c r="T70" s="967"/>
      <c r="U70" s="967"/>
      <c r="V70" s="967">
        <v>464</v>
      </c>
      <c r="W70" s="967"/>
      <c r="X70" s="967"/>
      <c r="Y70" s="967"/>
      <c r="Z70" s="967"/>
      <c r="AA70" s="967">
        <v>22</v>
      </c>
      <c r="AB70" s="967"/>
      <c r="AC70" s="967"/>
      <c r="AD70" s="967"/>
      <c r="AE70" s="967"/>
      <c r="AF70" s="967">
        <v>22</v>
      </c>
      <c r="AG70" s="967"/>
      <c r="AH70" s="967"/>
      <c r="AI70" s="967"/>
      <c r="AJ70" s="967"/>
      <c r="AK70" s="967" t="s">
        <v>549</v>
      </c>
      <c r="AL70" s="967"/>
      <c r="AM70" s="967"/>
      <c r="AN70" s="967"/>
      <c r="AO70" s="967"/>
      <c r="AP70" s="967" t="s">
        <v>549</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6254</v>
      </c>
      <c r="R71" s="967"/>
      <c r="S71" s="967"/>
      <c r="T71" s="967"/>
      <c r="U71" s="967"/>
      <c r="V71" s="967">
        <v>6117</v>
      </c>
      <c r="W71" s="967"/>
      <c r="X71" s="967"/>
      <c r="Y71" s="967"/>
      <c r="Z71" s="967"/>
      <c r="AA71" s="967">
        <v>137</v>
      </c>
      <c r="AB71" s="967"/>
      <c r="AC71" s="967"/>
      <c r="AD71" s="967"/>
      <c r="AE71" s="967"/>
      <c r="AF71" s="967">
        <v>137</v>
      </c>
      <c r="AG71" s="967"/>
      <c r="AH71" s="967"/>
      <c r="AI71" s="967"/>
      <c r="AJ71" s="967"/>
      <c r="AK71" s="967" t="s">
        <v>549</v>
      </c>
      <c r="AL71" s="967"/>
      <c r="AM71" s="967"/>
      <c r="AN71" s="967"/>
      <c r="AO71" s="967"/>
      <c r="AP71" s="967" t="s">
        <v>549</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6024</v>
      </c>
      <c r="R72" s="967"/>
      <c r="S72" s="967"/>
      <c r="T72" s="967"/>
      <c r="U72" s="967"/>
      <c r="V72" s="967">
        <v>5971</v>
      </c>
      <c r="W72" s="967"/>
      <c r="X72" s="967"/>
      <c r="Y72" s="967"/>
      <c r="Z72" s="967"/>
      <c r="AA72" s="967">
        <v>53</v>
      </c>
      <c r="AB72" s="967"/>
      <c r="AC72" s="967"/>
      <c r="AD72" s="967"/>
      <c r="AE72" s="967"/>
      <c r="AF72" s="967">
        <v>53</v>
      </c>
      <c r="AG72" s="967"/>
      <c r="AH72" s="967"/>
      <c r="AI72" s="967"/>
      <c r="AJ72" s="967"/>
      <c r="AK72" s="967" t="s">
        <v>549</v>
      </c>
      <c r="AL72" s="967"/>
      <c r="AM72" s="967"/>
      <c r="AN72" s="967"/>
      <c r="AO72" s="967"/>
      <c r="AP72" s="967">
        <v>1280</v>
      </c>
      <c r="AQ72" s="967"/>
      <c r="AR72" s="967"/>
      <c r="AS72" s="967"/>
      <c r="AT72" s="967"/>
      <c r="AU72" s="967">
        <v>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78</v>
      </c>
      <c r="R73" s="967"/>
      <c r="S73" s="967"/>
      <c r="T73" s="967"/>
      <c r="U73" s="967"/>
      <c r="V73" s="967">
        <v>75</v>
      </c>
      <c r="W73" s="967"/>
      <c r="X73" s="967"/>
      <c r="Y73" s="967"/>
      <c r="Z73" s="967"/>
      <c r="AA73" s="967">
        <v>3</v>
      </c>
      <c r="AB73" s="967"/>
      <c r="AC73" s="967"/>
      <c r="AD73" s="967"/>
      <c r="AE73" s="967"/>
      <c r="AF73" s="967">
        <v>3</v>
      </c>
      <c r="AG73" s="967"/>
      <c r="AH73" s="967"/>
      <c r="AI73" s="967"/>
      <c r="AJ73" s="967"/>
      <c r="AK73" s="967">
        <v>2</v>
      </c>
      <c r="AL73" s="967"/>
      <c r="AM73" s="967"/>
      <c r="AN73" s="967"/>
      <c r="AO73" s="967"/>
      <c r="AP73" s="967" t="s">
        <v>549</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1293</v>
      </c>
      <c r="R74" s="967"/>
      <c r="S74" s="967"/>
      <c r="T74" s="967"/>
      <c r="U74" s="967"/>
      <c r="V74" s="967">
        <v>1288</v>
      </c>
      <c r="W74" s="967"/>
      <c r="X74" s="967"/>
      <c r="Y74" s="967"/>
      <c r="Z74" s="967"/>
      <c r="AA74" s="967">
        <v>5</v>
      </c>
      <c r="AB74" s="967"/>
      <c r="AC74" s="967"/>
      <c r="AD74" s="967"/>
      <c r="AE74" s="967"/>
      <c r="AF74" s="967">
        <v>5</v>
      </c>
      <c r="AG74" s="967"/>
      <c r="AH74" s="967"/>
      <c r="AI74" s="967"/>
      <c r="AJ74" s="967"/>
      <c r="AK74" s="967" t="s">
        <v>549</v>
      </c>
      <c r="AL74" s="967"/>
      <c r="AM74" s="967"/>
      <c r="AN74" s="967"/>
      <c r="AO74" s="967"/>
      <c r="AP74" s="967" t="s">
        <v>551</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158206</v>
      </c>
      <c r="R75" s="975"/>
      <c r="S75" s="975"/>
      <c r="T75" s="975"/>
      <c r="U75" s="976"/>
      <c r="V75" s="977">
        <v>150670</v>
      </c>
      <c r="W75" s="975"/>
      <c r="X75" s="975"/>
      <c r="Y75" s="975"/>
      <c r="Z75" s="976"/>
      <c r="AA75" s="977">
        <v>7536</v>
      </c>
      <c r="AB75" s="975"/>
      <c r="AC75" s="975"/>
      <c r="AD75" s="975"/>
      <c r="AE75" s="976"/>
      <c r="AF75" s="977">
        <v>7536</v>
      </c>
      <c r="AG75" s="975"/>
      <c r="AH75" s="975"/>
      <c r="AI75" s="975"/>
      <c r="AJ75" s="976"/>
      <c r="AK75" s="977">
        <v>16</v>
      </c>
      <c r="AL75" s="975"/>
      <c r="AM75" s="975"/>
      <c r="AN75" s="975"/>
      <c r="AO75" s="976"/>
      <c r="AP75" s="977" t="s">
        <v>549</v>
      </c>
      <c r="AQ75" s="975"/>
      <c r="AR75" s="975"/>
      <c r="AS75" s="975"/>
      <c r="AT75" s="976"/>
      <c r="AU75" s="977" t="s">
        <v>551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790500</v>
      </c>
      <c r="AB110" s="873"/>
      <c r="AC110" s="873"/>
      <c r="AD110" s="873"/>
      <c r="AE110" s="874"/>
      <c r="AF110" s="875">
        <v>741283</v>
      </c>
      <c r="AG110" s="873"/>
      <c r="AH110" s="873"/>
      <c r="AI110" s="873"/>
      <c r="AJ110" s="874"/>
      <c r="AK110" s="875">
        <v>643728</v>
      </c>
      <c r="AL110" s="873"/>
      <c r="AM110" s="873"/>
      <c r="AN110" s="873"/>
      <c r="AO110" s="874"/>
      <c r="AP110" s="876">
        <v>20</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5847856</v>
      </c>
      <c r="BR110" s="800"/>
      <c r="BS110" s="800"/>
      <c r="BT110" s="800"/>
      <c r="BU110" s="800"/>
      <c r="BV110" s="800">
        <v>5665995</v>
      </c>
      <c r="BW110" s="800"/>
      <c r="BX110" s="800"/>
      <c r="BY110" s="800"/>
      <c r="BZ110" s="800"/>
      <c r="CA110" s="800">
        <v>5610680</v>
      </c>
      <c r="CB110" s="800"/>
      <c r="CC110" s="800"/>
      <c r="CD110" s="800"/>
      <c r="CE110" s="800"/>
      <c r="CF110" s="861">
        <v>174.2</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409</v>
      </c>
      <c r="AB111" s="909"/>
      <c r="AC111" s="909"/>
      <c r="AD111" s="909"/>
      <c r="AE111" s="910"/>
      <c r="AF111" s="911" t="s">
        <v>409</v>
      </c>
      <c r="AG111" s="909"/>
      <c r="AH111" s="909"/>
      <c r="AI111" s="909"/>
      <c r="AJ111" s="910"/>
      <c r="AK111" s="911" t="s">
        <v>409</v>
      </c>
      <c r="AL111" s="909"/>
      <c r="AM111" s="909"/>
      <c r="AN111" s="909"/>
      <c r="AO111" s="910"/>
      <c r="AP111" s="912" t="s">
        <v>409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68828</v>
      </c>
      <c r="BR111" s="771"/>
      <c r="BS111" s="771"/>
      <c r="BT111" s="771"/>
      <c r="BU111" s="771"/>
      <c r="BV111" s="771">
        <v>55446</v>
      </c>
      <c r="BW111" s="771"/>
      <c r="BX111" s="771"/>
      <c r="BY111" s="771"/>
      <c r="BZ111" s="771"/>
      <c r="CA111" s="771">
        <v>49784</v>
      </c>
      <c r="CB111" s="771"/>
      <c r="CC111" s="771"/>
      <c r="CD111" s="771"/>
      <c r="CE111" s="771"/>
      <c r="CF111" s="848">
        <v>1.5</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1479724</v>
      </c>
      <c r="BR112" s="771"/>
      <c r="BS112" s="771"/>
      <c r="BT112" s="771"/>
      <c r="BU112" s="771"/>
      <c r="BV112" s="771">
        <v>1553913</v>
      </c>
      <c r="BW112" s="771"/>
      <c r="BX112" s="771"/>
      <c r="BY112" s="771"/>
      <c r="BZ112" s="771"/>
      <c r="CA112" s="771">
        <v>1617182</v>
      </c>
      <c r="CB112" s="771"/>
      <c r="CC112" s="771"/>
      <c r="CD112" s="771"/>
      <c r="CE112" s="771"/>
      <c r="CF112" s="848">
        <v>50.2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125169</v>
      </c>
      <c r="AB113" s="909"/>
      <c r="AC113" s="909"/>
      <c r="AD113" s="909"/>
      <c r="AE113" s="910"/>
      <c r="AF113" s="911">
        <v>135931</v>
      </c>
      <c r="AG113" s="909"/>
      <c r="AH113" s="909"/>
      <c r="AI113" s="909"/>
      <c r="AJ113" s="910"/>
      <c r="AK113" s="911">
        <v>135684</v>
      </c>
      <c r="AL113" s="909"/>
      <c r="AM113" s="909"/>
      <c r="AN113" s="909"/>
      <c r="AO113" s="910"/>
      <c r="AP113" s="912">
        <v>4.2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316</v>
      </c>
      <c r="BR113" s="771"/>
      <c r="BS113" s="771"/>
      <c r="BT113" s="771"/>
      <c r="BU113" s="771"/>
      <c r="BV113" s="771">
        <v>1115</v>
      </c>
      <c r="BW113" s="771"/>
      <c r="BX113" s="771"/>
      <c r="BY113" s="771"/>
      <c r="BZ113" s="771"/>
      <c r="CA113" s="771">
        <v>35822</v>
      </c>
      <c r="CB113" s="771"/>
      <c r="CC113" s="771"/>
      <c r="CD113" s="771"/>
      <c r="CE113" s="771"/>
      <c r="CF113" s="848">
        <v>1.1000000000000001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13868</v>
      </c>
      <c r="AB114" s="784"/>
      <c r="AC114" s="784"/>
      <c r="AD114" s="784"/>
      <c r="AE114" s="785"/>
      <c r="AF114" s="786">
        <v>126</v>
      </c>
      <c r="AG114" s="784"/>
      <c r="AH114" s="784"/>
      <c r="AI114" s="784"/>
      <c r="AJ114" s="785"/>
      <c r="AK114" s="786">
        <v>318</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993011</v>
      </c>
      <c r="BR114" s="771"/>
      <c r="BS114" s="771"/>
      <c r="BT114" s="771"/>
      <c r="BU114" s="771"/>
      <c r="BV114" s="771">
        <v>826136</v>
      </c>
      <c r="BW114" s="771"/>
      <c r="BX114" s="771"/>
      <c r="BY114" s="771"/>
      <c r="BZ114" s="771"/>
      <c r="CA114" s="771">
        <v>614140</v>
      </c>
      <c r="CB114" s="771"/>
      <c r="CC114" s="771"/>
      <c r="CD114" s="771"/>
      <c r="CE114" s="771"/>
      <c r="CF114" s="848">
        <v>19.100000000000001</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9109</v>
      </c>
      <c r="AB115" s="909"/>
      <c r="AC115" s="909"/>
      <c r="AD115" s="909"/>
      <c r="AE115" s="910"/>
      <c r="AF115" s="911">
        <v>8915</v>
      </c>
      <c r="AG115" s="909"/>
      <c r="AH115" s="909"/>
      <c r="AI115" s="909"/>
      <c r="AJ115" s="910"/>
      <c r="AK115" s="911">
        <v>8655</v>
      </c>
      <c r="AL115" s="909"/>
      <c r="AM115" s="909"/>
      <c r="AN115" s="909"/>
      <c r="AO115" s="910"/>
      <c r="AP115" s="912">
        <v>0.3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58477</v>
      </c>
      <c r="BR115" s="771"/>
      <c r="BS115" s="771"/>
      <c r="BT115" s="771"/>
      <c r="BU115" s="771"/>
      <c r="BV115" s="771">
        <v>50150</v>
      </c>
      <c r="BW115" s="771"/>
      <c r="BX115" s="771"/>
      <c r="BY115" s="771"/>
      <c r="BZ115" s="771"/>
      <c r="CA115" s="771">
        <v>45125</v>
      </c>
      <c r="CB115" s="771"/>
      <c r="CC115" s="771"/>
      <c r="CD115" s="771"/>
      <c r="CE115" s="771"/>
      <c r="CF115" s="848">
        <v>1.4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414</v>
      </c>
      <c r="AB116" s="784"/>
      <c r="AC116" s="784"/>
      <c r="AD116" s="784"/>
      <c r="AE116" s="785"/>
      <c r="AF116" s="786" t="s">
        <v>414</v>
      </c>
      <c r="AG116" s="784"/>
      <c r="AH116" s="784"/>
      <c r="AI116" s="784"/>
      <c r="AJ116" s="785"/>
      <c r="AK116" s="786" t="s">
        <v>414</v>
      </c>
      <c r="AL116" s="784"/>
      <c r="AM116" s="784"/>
      <c r="AN116" s="784"/>
      <c r="AO116" s="785"/>
      <c r="AP116" s="754" t="s">
        <v>414</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938646</v>
      </c>
      <c r="AB117" s="895"/>
      <c r="AC117" s="895"/>
      <c r="AD117" s="895"/>
      <c r="AE117" s="896"/>
      <c r="AF117" s="898">
        <v>886255</v>
      </c>
      <c r="AG117" s="895"/>
      <c r="AH117" s="895"/>
      <c r="AI117" s="895"/>
      <c r="AJ117" s="896"/>
      <c r="AK117" s="898">
        <v>788385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432</v>
      </c>
      <c r="BP118" s="838"/>
      <c r="BQ118" s="857">
        <v>8448212</v>
      </c>
      <c r="BR118" s="858"/>
      <c r="BS118" s="858"/>
      <c r="BT118" s="858"/>
      <c r="BU118" s="858"/>
      <c r="BV118" s="858">
        <v>8152755</v>
      </c>
      <c r="BW118" s="858"/>
      <c r="BX118" s="858"/>
      <c r="BY118" s="858"/>
      <c r="BZ118" s="858"/>
      <c r="CA118" s="858">
        <v>7972733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3663990</v>
      </c>
      <c r="BR119" s="800"/>
      <c r="BS119" s="800"/>
      <c r="BT119" s="800"/>
      <c r="BU119" s="800"/>
      <c r="BV119" s="800">
        <v>4439239</v>
      </c>
      <c r="BW119" s="800"/>
      <c r="BX119" s="800"/>
      <c r="BY119" s="800"/>
      <c r="BZ119" s="800"/>
      <c r="CA119" s="800">
        <v>4735767</v>
      </c>
      <c r="CB119" s="800"/>
      <c r="CC119" s="800"/>
      <c r="CD119" s="800"/>
      <c r="CE119" s="800"/>
      <c r="CF119" s="861">
        <v>147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68828</v>
      </c>
      <c r="DH119" s="717"/>
      <c r="DI119" s="717"/>
      <c r="DJ119" s="717"/>
      <c r="DK119" s="718"/>
      <c r="DL119" s="719">
        <v>55446</v>
      </c>
      <c r="DM119" s="717"/>
      <c r="DN119" s="717"/>
      <c r="DO119" s="717"/>
      <c r="DP119" s="718"/>
      <c r="DQ119" s="719">
        <v>49784</v>
      </c>
      <c r="DR119" s="717"/>
      <c r="DS119" s="717"/>
      <c r="DT119" s="717"/>
      <c r="DU119" s="718"/>
      <c r="DV119" s="807">
        <v>1.5</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162338</v>
      </c>
      <c r="BR120" s="771"/>
      <c r="BS120" s="771"/>
      <c r="BT120" s="771"/>
      <c r="BU120" s="771"/>
      <c r="BV120" s="771">
        <v>134672</v>
      </c>
      <c r="BW120" s="771"/>
      <c r="BX120" s="771"/>
      <c r="BY120" s="771"/>
      <c r="BZ120" s="771"/>
      <c r="CA120" s="771">
        <v>107006</v>
      </c>
      <c r="CB120" s="771"/>
      <c r="CC120" s="771"/>
      <c r="CD120" s="771"/>
      <c r="CE120" s="771"/>
      <c r="CF120" s="848">
        <v>3.3</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997152</v>
      </c>
      <c r="DH120" s="800"/>
      <c r="DI120" s="800"/>
      <c r="DJ120" s="800"/>
      <c r="DK120" s="800"/>
      <c r="DL120" s="800">
        <v>1031644</v>
      </c>
      <c r="DM120" s="800"/>
      <c r="DN120" s="800"/>
      <c r="DO120" s="800"/>
      <c r="DP120" s="800"/>
      <c r="DQ120" s="800">
        <v>1017948</v>
      </c>
      <c r="DR120" s="800"/>
      <c r="DS120" s="800"/>
      <c r="DT120" s="800"/>
      <c r="DU120" s="800"/>
      <c r="DV120" s="801">
        <v>31.6</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5328274</v>
      </c>
      <c r="BR121" s="858"/>
      <c r="BS121" s="858"/>
      <c r="BT121" s="858"/>
      <c r="BU121" s="858"/>
      <c r="BV121" s="858">
        <v>5207492</v>
      </c>
      <c r="BW121" s="858"/>
      <c r="BX121" s="858"/>
      <c r="BY121" s="858"/>
      <c r="BZ121" s="858"/>
      <c r="CA121" s="858">
        <v>5252081</v>
      </c>
      <c r="CB121" s="858"/>
      <c r="CC121" s="858"/>
      <c r="CD121" s="858"/>
      <c r="CE121" s="858"/>
      <c r="CF121" s="859">
        <v>163.1</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420233</v>
      </c>
      <c r="DH121" s="771"/>
      <c r="DI121" s="771"/>
      <c r="DJ121" s="771"/>
      <c r="DK121" s="771"/>
      <c r="DL121" s="771">
        <v>436515</v>
      </c>
      <c r="DM121" s="771"/>
      <c r="DN121" s="771"/>
      <c r="DO121" s="771"/>
      <c r="DP121" s="771"/>
      <c r="DQ121" s="771">
        <v>515207</v>
      </c>
      <c r="DR121" s="771"/>
      <c r="DS121" s="771"/>
      <c r="DT121" s="771"/>
      <c r="DU121" s="771"/>
      <c r="DV121" s="823">
        <v>16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441</v>
      </c>
      <c r="BP122" s="838"/>
      <c r="BQ122" s="839">
        <v>9154602</v>
      </c>
      <c r="BR122" s="840"/>
      <c r="BS122" s="840"/>
      <c r="BT122" s="840"/>
      <c r="BU122" s="840"/>
      <c r="BV122" s="840">
        <v>9781403</v>
      </c>
      <c r="BW122" s="840"/>
      <c r="BX122" s="840"/>
      <c r="BY122" s="840"/>
      <c r="BZ122" s="840"/>
      <c r="CA122" s="840">
        <v>10094854</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62339</v>
      </c>
      <c r="DH122" s="771"/>
      <c r="DI122" s="771"/>
      <c r="DJ122" s="771"/>
      <c r="DK122" s="771"/>
      <c r="DL122" s="771">
        <v>85754</v>
      </c>
      <c r="DM122" s="771"/>
      <c r="DN122" s="771"/>
      <c r="DO122" s="771"/>
      <c r="DP122" s="771"/>
      <c r="DQ122" s="771">
        <v>84027</v>
      </c>
      <c r="DR122" s="771"/>
      <c r="DS122" s="771"/>
      <c r="DT122" s="771"/>
      <c r="DU122" s="771"/>
      <c r="DV122" s="823">
        <v>2.6</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6781</v>
      </c>
      <c r="AB126" s="784"/>
      <c r="AC126" s="784"/>
      <c r="AD126" s="784"/>
      <c r="AE126" s="785"/>
      <c r="AF126" s="786">
        <v>6780</v>
      </c>
      <c r="AG126" s="784"/>
      <c r="AH126" s="784"/>
      <c r="AI126" s="784"/>
      <c r="AJ126" s="785"/>
      <c r="AK126" s="786">
        <v>6780</v>
      </c>
      <c r="AL126" s="784"/>
      <c r="AM126" s="784"/>
      <c r="AN126" s="784"/>
      <c r="AO126" s="785"/>
      <c r="AP126" s="754">
        <v>0.2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2328</v>
      </c>
      <c r="AB127" s="784"/>
      <c r="AC127" s="784"/>
      <c r="AD127" s="784"/>
      <c r="AE127" s="785"/>
      <c r="AF127" s="786">
        <v>2135</v>
      </c>
      <c r="AG127" s="784"/>
      <c r="AH127" s="784"/>
      <c r="AI127" s="784"/>
      <c r="AJ127" s="785"/>
      <c r="AK127" s="786">
        <v>1875</v>
      </c>
      <c r="AL127" s="784"/>
      <c r="AM127" s="784"/>
      <c r="AN127" s="784"/>
      <c r="AO127" s="785"/>
      <c r="AP127" s="754">
        <v>0.1</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58477</v>
      </c>
      <c r="DH127" s="820"/>
      <c r="DI127" s="820"/>
      <c r="DJ127" s="820"/>
      <c r="DK127" s="820"/>
      <c r="DL127" s="820">
        <v>50150</v>
      </c>
      <c r="DM127" s="820"/>
      <c r="DN127" s="820"/>
      <c r="DO127" s="820"/>
      <c r="DP127" s="820"/>
      <c r="DQ127" s="820">
        <v>45125</v>
      </c>
      <c r="DR127" s="820"/>
      <c r="DS127" s="820"/>
      <c r="DT127" s="820"/>
      <c r="DU127" s="820"/>
      <c r="DV127" s="821">
        <v>1.4</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27666</v>
      </c>
      <c r="AB128" s="724"/>
      <c r="AC128" s="724"/>
      <c r="AD128" s="724"/>
      <c r="AE128" s="725"/>
      <c r="AF128" s="726">
        <v>27666</v>
      </c>
      <c r="AG128" s="724"/>
      <c r="AH128" s="724"/>
      <c r="AI128" s="724"/>
      <c r="AJ128" s="725"/>
      <c r="AK128" s="726">
        <v>27666</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3957314</v>
      </c>
      <c r="AB129" s="784"/>
      <c r="AC129" s="784"/>
      <c r="AD129" s="784"/>
      <c r="AE129" s="785"/>
      <c r="AF129" s="786">
        <v>3944031</v>
      </c>
      <c r="AG129" s="784"/>
      <c r="AH129" s="784"/>
      <c r="AI129" s="784"/>
      <c r="AJ129" s="785"/>
      <c r="AK129" s="786">
        <v>3817412</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671637</v>
      </c>
      <c r="AB130" s="784"/>
      <c r="AC130" s="784"/>
      <c r="AD130" s="784"/>
      <c r="AE130" s="785"/>
      <c r="AF130" s="786">
        <v>625527</v>
      </c>
      <c r="AG130" s="784"/>
      <c r="AH130" s="784"/>
      <c r="AI130" s="784"/>
      <c r="AJ130" s="785"/>
      <c r="AK130" s="786">
        <v>596708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3285677</v>
      </c>
      <c r="AB131" s="717"/>
      <c r="AC131" s="717"/>
      <c r="AD131" s="717"/>
      <c r="AE131" s="718"/>
      <c r="AF131" s="719">
        <v>3318504</v>
      </c>
      <c r="AG131" s="717"/>
      <c r="AH131" s="717"/>
      <c r="AI131" s="717"/>
      <c r="AJ131" s="718"/>
      <c r="AK131" s="719">
        <v>3220704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7.284434836</v>
      </c>
      <c r="AB132" s="740"/>
      <c r="AC132" s="740"/>
      <c r="AD132" s="740"/>
      <c r="AE132" s="741"/>
      <c r="AF132" s="742">
        <v>7.0231043870000001</v>
      </c>
      <c r="AG132" s="740"/>
      <c r="AH132" s="740"/>
      <c r="AI132" s="740"/>
      <c r="AJ132" s="741"/>
      <c r="AK132" s="742">
        <v>5.0923840699999996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9.4</v>
      </c>
      <c r="AB133" s="749"/>
      <c r="AC133" s="749"/>
      <c r="AD133" s="749"/>
      <c r="AE133" s="750"/>
      <c r="AF133" s="748">
        <v>7.8</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6" zoomScale="90" zoomScaleNormal="85" zoomScaleSheetLayoutView="90" workbookViewId="0">
      <selection activeCell="B1" sqref="B1:DI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64" zoomScaleNormal="40" zoomScaleSheetLayoutView="55" workbookViewId="0">
      <selection activeCell="B1" sqref="B1:DI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election activeCell="B1" sqref="B1:DI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794960</v>
      </c>
      <c r="L9" s="264">
        <v>115985</v>
      </c>
      <c r="M9" s="265">
        <v>138183</v>
      </c>
      <c r="N9" s="266">
        <v>-16.100000000000001</v>
      </c>
    </row>
    <row r="10" spans="1:16" x14ac:dyDescent="0.15">
      <c r="A10" s="248"/>
      <c r="B10" s="244"/>
      <c r="C10" s="244"/>
      <c r="D10" s="244"/>
      <c r="E10" s="244"/>
      <c r="F10" s="244"/>
      <c r="G10" s="1133" t="s">
        <v>474</v>
      </c>
      <c r="H10" s="1134"/>
      <c r="I10" s="1134"/>
      <c r="J10" s="1135"/>
      <c r="K10" s="267">
        <v>53212</v>
      </c>
      <c r="L10" s="268">
        <v>7764</v>
      </c>
      <c r="M10" s="269">
        <v>15438</v>
      </c>
      <c r="N10" s="270">
        <v>-49.7</v>
      </c>
    </row>
    <row r="11" spans="1:16" ht="13.5" customHeight="1" x14ac:dyDescent="0.15">
      <c r="A11" s="248"/>
      <c r="B11" s="244"/>
      <c r="C11" s="244"/>
      <c r="D11" s="244"/>
      <c r="E11" s="244"/>
      <c r="F11" s="244"/>
      <c r="G11" s="1133" t="s">
        <v>475</v>
      </c>
      <c r="H11" s="1134"/>
      <c r="I11" s="1134"/>
      <c r="J11" s="1135"/>
      <c r="K11" s="267">
        <v>186323</v>
      </c>
      <c r="L11" s="268">
        <v>27185</v>
      </c>
      <c r="M11" s="269">
        <v>22352</v>
      </c>
      <c r="N11" s="270">
        <v>21.6</v>
      </c>
    </row>
    <row r="12" spans="1:16" ht="13.5" customHeight="1" x14ac:dyDescent="0.15">
      <c r="A12" s="248"/>
      <c r="B12" s="244"/>
      <c r="C12" s="244"/>
      <c r="D12" s="244"/>
      <c r="E12" s="244"/>
      <c r="F12" s="244"/>
      <c r="G12" s="1133" t="s">
        <v>476</v>
      </c>
      <c r="H12" s="1134"/>
      <c r="I12" s="1134"/>
      <c r="J12" s="1135"/>
      <c r="K12" s="267">
        <v>174989</v>
      </c>
      <c r="L12" s="268">
        <v>25531</v>
      </c>
      <c r="M12" s="269">
        <v>2530</v>
      </c>
      <c r="N12" s="270">
        <v>909.1</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v>22016</v>
      </c>
      <c r="L14" s="268">
        <v>3212</v>
      </c>
      <c r="M14" s="269">
        <v>5605</v>
      </c>
      <c r="N14" s="270">
        <v>-42.7</v>
      </c>
    </row>
    <row r="15" spans="1:16" ht="13.5" customHeight="1" x14ac:dyDescent="0.15">
      <c r="A15" s="248"/>
      <c r="B15" s="244"/>
      <c r="C15" s="244"/>
      <c r="D15" s="244"/>
      <c r="E15" s="244"/>
      <c r="F15" s="244"/>
      <c r="G15" s="1133" t="s">
        <v>480</v>
      </c>
      <c r="H15" s="1134"/>
      <c r="I15" s="1134"/>
      <c r="J15" s="1135"/>
      <c r="K15" s="267">
        <v>18034</v>
      </c>
      <c r="L15" s="268">
        <v>2631</v>
      </c>
      <c r="M15" s="269">
        <v>3103</v>
      </c>
      <c r="N15" s="270">
        <v>-15.2</v>
      </c>
    </row>
    <row r="16" spans="1:16" x14ac:dyDescent="0.15">
      <c r="A16" s="248"/>
      <c r="B16" s="244"/>
      <c r="C16" s="244"/>
      <c r="D16" s="244"/>
      <c r="E16" s="244"/>
      <c r="F16" s="244"/>
      <c r="G16" s="1136" t="s">
        <v>481</v>
      </c>
      <c r="H16" s="1137"/>
      <c r="I16" s="1137"/>
      <c r="J16" s="1138"/>
      <c r="K16" s="268">
        <v>-87888</v>
      </c>
      <c r="L16" s="268">
        <v>-12823</v>
      </c>
      <c r="M16" s="269">
        <v>-15159</v>
      </c>
      <c r="N16" s="270">
        <v>-15.4</v>
      </c>
    </row>
    <row r="17" spans="1:16" x14ac:dyDescent="0.15">
      <c r="A17" s="248"/>
      <c r="B17" s="244"/>
      <c r="C17" s="244"/>
      <c r="D17" s="244"/>
      <c r="E17" s="244"/>
      <c r="F17" s="244"/>
      <c r="G17" s="1136" t="s">
        <v>172</v>
      </c>
      <c r="H17" s="1137"/>
      <c r="I17" s="1137"/>
      <c r="J17" s="1138"/>
      <c r="K17" s="268">
        <v>1161646</v>
      </c>
      <c r="L17" s="268">
        <v>169484</v>
      </c>
      <c r="M17" s="269">
        <v>172052</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12.26</v>
      </c>
      <c r="L21" s="281">
        <v>15.52</v>
      </c>
      <c r="M21" s="282">
        <v>-3.26</v>
      </c>
      <c r="N21" s="249"/>
      <c r="O21" s="283"/>
      <c r="P21" s="279"/>
    </row>
    <row r="22" spans="1:16" s="284" customFormat="1" x14ac:dyDescent="0.15">
      <c r="A22" s="279"/>
      <c r="B22" s="249"/>
      <c r="C22" s="249"/>
      <c r="D22" s="249"/>
      <c r="E22" s="249"/>
      <c r="F22" s="249"/>
      <c r="G22" s="1130" t="s">
        <v>487</v>
      </c>
      <c r="H22" s="1131"/>
      <c r="I22" s="1131"/>
      <c r="J22" s="1132"/>
      <c r="K22" s="285">
        <v>96.9</v>
      </c>
      <c r="L22" s="286">
        <v>95.8</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643728</v>
      </c>
      <c r="L32" s="294">
        <v>93920</v>
      </c>
      <c r="M32" s="295">
        <v>106666</v>
      </c>
      <c r="N32" s="296">
        <v>-11.9</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v>439</v>
      </c>
      <c r="N34" s="296" t="s">
        <v>478</v>
      </c>
    </row>
    <row r="35" spans="1:16" ht="27" customHeight="1" x14ac:dyDescent="0.15">
      <c r="A35" s="248"/>
      <c r="B35" s="244"/>
      <c r="C35" s="244"/>
      <c r="D35" s="244"/>
      <c r="E35" s="244"/>
      <c r="F35" s="244"/>
      <c r="G35" s="1121" t="s">
        <v>493</v>
      </c>
      <c r="H35" s="1122"/>
      <c r="I35" s="1122"/>
      <c r="J35" s="1123"/>
      <c r="K35" s="294">
        <v>135684</v>
      </c>
      <c r="L35" s="294">
        <v>19796</v>
      </c>
      <c r="M35" s="295">
        <v>24405</v>
      </c>
      <c r="N35" s="296">
        <v>-18.899999999999999</v>
      </c>
    </row>
    <row r="36" spans="1:16" ht="27" customHeight="1" x14ac:dyDescent="0.15">
      <c r="A36" s="248"/>
      <c r="B36" s="244"/>
      <c r="C36" s="244"/>
      <c r="D36" s="244"/>
      <c r="E36" s="244"/>
      <c r="F36" s="244"/>
      <c r="G36" s="1121" t="s">
        <v>494</v>
      </c>
      <c r="H36" s="1122"/>
      <c r="I36" s="1122"/>
      <c r="J36" s="1123"/>
      <c r="K36" s="294">
        <v>318</v>
      </c>
      <c r="L36" s="294">
        <v>46</v>
      </c>
      <c r="M36" s="295">
        <v>4847</v>
      </c>
      <c r="N36" s="296">
        <v>-99.1</v>
      </c>
    </row>
    <row r="37" spans="1:16" ht="13.5" customHeight="1" x14ac:dyDescent="0.15">
      <c r="A37" s="248"/>
      <c r="B37" s="244"/>
      <c r="C37" s="244"/>
      <c r="D37" s="244"/>
      <c r="E37" s="244"/>
      <c r="F37" s="244"/>
      <c r="G37" s="1121" t="s">
        <v>495</v>
      </c>
      <c r="H37" s="1122"/>
      <c r="I37" s="1122"/>
      <c r="J37" s="1123"/>
      <c r="K37" s="294">
        <v>8655</v>
      </c>
      <c r="L37" s="294">
        <v>1263</v>
      </c>
      <c r="M37" s="295">
        <v>2124</v>
      </c>
      <c r="N37" s="296">
        <v>-40.5</v>
      </c>
    </row>
    <row r="38" spans="1:16" ht="27" customHeight="1" x14ac:dyDescent="0.15">
      <c r="A38" s="248"/>
      <c r="B38" s="244"/>
      <c r="C38" s="244"/>
      <c r="D38" s="244"/>
      <c r="E38" s="244"/>
      <c r="F38" s="244"/>
      <c r="G38" s="1124" t="s">
        <v>496</v>
      </c>
      <c r="H38" s="1125"/>
      <c r="I38" s="1125"/>
      <c r="J38" s="1126"/>
      <c r="K38" s="297" t="s">
        <v>478</v>
      </c>
      <c r="L38" s="297" t="s">
        <v>478</v>
      </c>
      <c r="M38" s="298">
        <v>33</v>
      </c>
      <c r="N38" s="299" t="s">
        <v>478</v>
      </c>
      <c r="O38" s="293"/>
    </row>
    <row r="39" spans="1:16" x14ac:dyDescent="0.15">
      <c r="A39" s="248"/>
      <c r="B39" s="244"/>
      <c r="C39" s="244"/>
      <c r="D39" s="244"/>
      <c r="E39" s="244"/>
      <c r="F39" s="244"/>
      <c r="G39" s="1124" t="s">
        <v>497</v>
      </c>
      <c r="H39" s="1125"/>
      <c r="I39" s="1125"/>
      <c r="J39" s="1126"/>
      <c r="K39" s="300">
        <v>-27666</v>
      </c>
      <c r="L39" s="300">
        <v>-4036</v>
      </c>
      <c r="M39" s="301">
        <v>-5315</v>
      </c>
      <c r="N39" s="302">
        <v>-24.1</v>
      </c>
      <c r="O39" s="293"/>
    </row>
    <row r="40" spans="1:16" ht="27" customHeight="1" x14ac:dyDescent="0.15">
      <c r="A40" s="248"/>
      <c r="B40" s="244"/>
      <c r="C40" s="244"/>
      <c r="D40" s="244"/>
      <c r="E40" s="244"/>
      <c r="F40" s="244"/>
      <c r="G40" s="1121" t="s">
        <v>498</v>
      </c>
      <c r="H40" s="1122"/>
      <c r="I40" s="1122"/>
      <c r="J40" s="1123"/>
      <c r="K40" s="300">
        <v>-596708</v>
      </c>
      <c r="L40" s="300">
        <v>-87060</v>
      </c>
      <c r="M40" s="301">
        <v>-96584</v>
      </c>
      <c r="N40" s="302">
        <v>-9.9</v>
      </c>
      <c r="O40" s="293"/>
    </row>
    <row r="41" spans="1:16" x14ac:dyDescent="0.15">
      <c r="A41" s="248"/>
      <c r="B41" s="244"/>
      <c r="C41" s="244"/>
      <c r="D41" s="244"/>
      <c r="E41" s="244"/>
      <c r="F41" s="244"/>
      <c r="G41" s="1127" t="s">
        <v>282</v>
      </c>
      <c r="H41" s="1128"/>
      <c r="I41" s="1128"/>
      <c r="J41" s="1129"/>
      <c r="K41" s="294">
        <v>164011</v>
      </c>
      <c r="L41" s="300">
        <v>23929</v>
      </c>
      <c r="M41" s="301">
        <v>36615</v>
      </c>
      <c r="N41" s="302">
        <v>-34.6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1584780</v>
      </c>
      <c r="J51" s="320">
        <v>213669</v>
      </c>
      <c r="K51" s="321">
        <v>129</v>
      </c>
      <c r="L51" s="322">
        <v>192544</v>
      </c>
      <c r="M51" s="323">
        <v>10.4</v>
      </c>
      <c r="N51" s="324">
        <v>118.6</v>
      </c>
    </row>
    <row r="52" spans="1:14" x14ac:dyDescent="0.15">
      <c r="A52" s="248"/>
      <c r="B52" s="244"/>
      <c r="C52" s="244"/>
      <c r="D52" s="244"/>
      <c r="E52" s="244"/>
      <c r="F52" s="244"/>
      <c r="G52" s="325"/>
      <c r="H52" s="326" t="s">
        <v>509</v>
      </c>
      <c r="I52" s="327">
        <v>441095</v>
      </c>
      <c r="J52" s="328">
        <v>59471</v>
      </c>
      <c r="K52" s="329">
        <v>-24.4</v>
      </c>
      <c r="L52" s="330">
        <v>82235</v>
      </c>
      <c r="M52" s="331">
        <v>-8.1</v>
      </c>
      <c r="N52" s="332">
        <v>-16.3</v>
      </c>
    </row>
    <row r="53" spans="1:14" x14ac:dyDescent="0.15">
      <c r="A53" s="248"/>
      <c r="B53" s="244"/>
      <c r="C53" s="244"/>
      <c r="D53" s="244"/>
      <c r="E53" s="244"/>
      <c r="F53" s="244"/>
      <c r="G53" s="310" t="s">
        <v>510</v>
      </c>
      <c r="H53" s="311"/>
      <c r="I53" s="319">
        <v>638831</v>
      </c>
      <c r="J53" s="320">
        <v>87836</v>
      </c>
      <c r="K53" s="321">
        <v>-58.9</v>
      </c>
      <c r="L53" s="322">
        <v>146140</v>
      </c>
      <c r="M53" s="323">
        <v>-24.1</v>
      </c>
      <c r="N53" s="324">
        <v>-34.799999999999997</v>
      </c>
    </row>
    <row r="54" spans="1:14" x14ac:dyDescent="0.15">
      <c r="A54" s="248"/>
      <c r="B54" s="244"/>
      <c r="C54" s="244"/>
      <c r="D54" s="244"/>
      <c r="E54" s="244"/>
      <c r="F54" s="244"/>
      <c r="G54" s="325"/>
      <c r="H54" s="326" t="s">
        <v>509</v>
      </c>
      <c r="I54" s="327">
        <v>345104</v>
      </c>
      <c r="J54" s="328">
        <v>47450</v>
      </c>
      <c r="K54" s="329">
        <v>-20.2</v>
      </c>
      <c r="L54" s="330">
        <v>75451</v>
      </c>
      <c r="M54" s="331">
        <v>-8.1999999999999993</v>
      </c>
      <c r="N54" s="332">
        <v>-12</v>
      </c>
    </row>
    <row r="55" spans="1:14" x14ac:dyDescent="0.15">
      <c r="A55" s="248"/>
      <c r="B55" s="244"/>
      <c r="C55" s="244"/>
      <c r="D55" s="244"/>
      <c r="E55" s="244"/>
      <c r="F55" s="244"/>
      <c r="G55" s="310" t="s">
        <v>511</v>
      </c>
      <c r="H55" s="311"/>
      <c r="I55" s="319">
        <v>905938</v>
      </c>
      <c r="J55" s="320">
        <v>126935</v>
      </c>
      <c r="K55" s="321">
        <v>44.5</v>
      </c>
      <c r="L55" s="322">
        <v>146641</v>
      </c>
      <c r="M55" s="323">
        <v>0.3</v>
      </c>
      <c r="N55" s="324">
        <v>44.2</v>
      </c>
    </row>
    <row r="56" spans="1:14" x14ac:dyDescent="0.15">
      <c r="A56" s="248"/>
      <c r="B56" s="244"/>
      <c r="C56" s="244"/>
      <c r="D56" s="244"/>
      <c r="E56" s="244"/>
      <c r="F56" s="244"/>
      <c r="G56" s="325"/>
      <c r="H56" s="326" t="s">
        <v>509</v>
      </c>
      <c r="I56" s="327">
        <v>190046</v>
      </c>
      <c r="J56" s="328">
        <v>26628</v>
      </c>
      <c r="K56" s="329">
        <v>-43.9</v>
      </c>
      <c r="L56" s="330">
        <v>68142</v>
      </c>
      <c r="M56" s="331">
        <v>-9.6999999999999993</v>
      </c>
      <c r="N56" s="332">
        <v>-34.200000000000003</v>
      </c>
    </row>
    <row r="57" spans="1:14" x14ac:dyDescent="0.15">
      <c r="A57" s="248"/>
      <c r="B57" s="244"/>
      <c r="C57" s="244"/>
      <c r="D57" s="244"/>
      <c r="E57" s="244"/>
      <c r="F57" s="244"/>
      <c r="G57" s="310" t="s">
        <v>512</v>
      </c>
      <c r="H57" s="311"/>
      <c r="I57" s="319">
        <v>633149</v>
      </c>
      <c r="J57" s="320">
        <v>90192</v>
      </c>
      <c r="K57" s="321">
        <v>-28.9</v>
      </c>
      <c r="L57" s="322">
        <v>174587</v>
      </c>
      <c r="M57" s="323">
        <v>19.100000000000001</v>
      </c>
      <c r="N57" s="324">
        <v>-48</v>
      </c>
    </row>
    <row r="58" spans="1:14" x14ac:dyDescent="0.15">
      <c r="A58" s="248"/>
      <c r="B58" s="244"/>
      <c r="C58" s="244"/>
      <c r="D58" s="244"/>
      <c r="E58" s="244"/>
      <c r="F58" s="244"/>
      <c r="G58" s="325"/>
      <c r="H58" s="326" t="s">
        <v>509</v>
      </c>
      <c r="I58" s="327">
        <v>274240</v>
      </c>
      <c r="J58" s="328">
        <v>39066</v>
      </c>
      <c r="K58" s="329">
        <v>46.7</v>
      </c>
      <c r="L58" s="330">
        <v>79695</v>
      </c>
      <c r="M58" s="331">
        <v>17</v>
      </c>
      <c r="N58" s="332">
        <v>29.7</v>
      </c>
    </row>
    <row r="59" spans="1:14" x14ac:dyDescent="0.15">
      <c r="A59" s="248"/>
      <c r="B59" s="244"/>
      <c r="C59" s="244"/>
      <c r="D59" s="244"/>
      <c r="E59" s="244"/>
      <c r="F59" s="244"/>
      <c r="G59" s="310" t="s">
        <v>513</v>
      </c>
      <c r="H59" s="311"/>
      <c r="I59" s="319">
        <v>867479</v>
      </c>
      <c r="J59" s="320">
        <v>126565</v>
      </c>
      <c r="K59" s="321">
        <v>40.299999999999997</v>
      </c>
      <c r="L59" s="322">
        <v>175675</v>
      </c>
      <c r="M59" s="323">
        <v>0.6</v>
      </c>
      <c r="N59" s="324">
        <v>39.700000000000003</v>
      </c>
    </row>
    <row r="60" spans="1:14" x14ac:dyDescent="0.15">
      <c r="A60" s="248"/>
      <c r="B60" s="244"/>
      <c r="C60" s="244"/>
      <c r="D60" s="244"/>
      <c r="E60" s="244"/>
      <c r="F60" s="244"/>
      <c r="G60" s="325"/>
      <c r="H60" s="326" t="s">
        <v>509</v>
      </c>
      <c r="I60" s="333">
        <v>393278</v>
      </c>
      <c r="J60" s="328">
        <v>57379</v>
      </c>
      <c r="K60" s="329">
        <v>46.9</v>
      </c>
      <c r="L60" s="330">
        <v>87698</v>
      </c>
      <c r="M60" s="331">
        <v>10</v>
      </c>
      <c r="N60" s="332">
        <v>36.9</v>
      </c>
    </row>
    <row r="61" spans="1:14" x14ac:dyDescent="0.15">
      <c r="A61" s="248"/>
      <c r="B61" s="244"/>
      <c r="C61" s="244"/>
      <c r="D61" s="244"/>
      <c r="E61" s="244"/>
      <c r="F61" s="244"/>
      <c r="G61" s="310" t="s">
        <v>514</v>
      </c>
      <c r="H61" s="334"/>
      <c r="I61" s="335">
        <v>926035</v>
      </c>
      <c r="J61" s="336">
        <v>129039</v>
      </c>
      <c r="K61" s="337">
        <v>25.2</v>
      </c>
      <c r="L61" s="338">
        <v>167117</v>
      </c>
      <c r="M61" s="339">
        <v>1.3</v>
      </c>
      <c r="N61" s="324">
        <v>23.9</v>
      </c>
    </row>
    <row r="62" spans="1:14" x14ac:dyDescent="0.15">
      <c r="A62" s="248"/>
      <c r="B62" s="244"/>
      <c r="C62" s="244"/>
      <c r="D62" s="244"/>
      <c r="E62" s="244"/>
      <c r="F62" s="244"/>
      <c r="G62" s="325"/>
      <c r="H62" s="326" t="s">
        <v>509</v>
      </c>
      <c r="I62" s="327">
        <v>328753</v>
      </c>
      <c r="J62" s="328">
        <v>45999</v>
      </c>
      <c r="K62" s="329">
        <v>1</v>
      </c>
      <c r="L62" s="330">
        <v>78644</v>
      </c>
      <c r="M62" s="331">
        <v>0.2</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31"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14.17</v>
      </c>
      <c r="G47" s="12">
        <v>14.6</v>
      </c>
      <c r="H47" s="12">
        <v>13.2</v>
      </c>
      <c r="I47" s="12">
        <v>18.32</v>
      </c>
      <c r="J47" s="13">
        <v>24.17</v>
      </c>
    </row>
    <row r="48" spans="2:10" ht="57.75" customHeight="1" x14ac:dyDescent="0.15">
      <c r="B48" s="14"/>
      <c r="C48" s="1141" t="s">
        <v>4</v>
      </c>
      <c r="D48" s="1141"/>
      <c r="E48" s="1142"/>
      <c r="F48" s="15">
        <v>7.05</v>
      </c>
      <c r="G48" s="16">
        <v>2.87</v>
      </c>
      <c r="H48" s="16">
        <v>10.19</v>
      </c>
      <c r="I48" s="16">
        <v>4.1500000000000004</v>
      </c>
      <c r="J48" s="17">
        <v>8.31</v>
      </c>
    </row>
    <row r="49" spans="2:10" ht="57.75" customHeight="1" thickBot="1" x14ac:dyDescent="0.2">
      <c r="B49" s="18"/>
      <c r="C49" s="1143" t="s">
        <v>5</v>
      </c>
      <c r="D49" s="1143"/>
      <c r="E49" s="1144"/>
      <c r="F49" s="19" t="s">
        <v>521</v>
      </c>
      <c r="G49" s="20" t="s">
        <v>522</v>
      </c>
      <c r="H49" s="20">
        <v>6.09</v>
      </c>
      <c r="I49" s="20" t="s">
        <v>523</v>
      </c>
      <c r="J49" s="21">
        <v>9.27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13" zoomScale="70" zoomScaleNormal="7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524</v>
      </c>
      <c r="D34" s="1151"/>
      <c r="E34" s="1152"/>
      <c r="F34" s="32">
        <v>8.6999999999999993</v>
      </c>
      <c r="G34" s="33">
        <v>10.51</v>
      </c>
      <c r="H34" s="33">
        <v>11.78</v>
      </c>
      <c r="I34" s="33">
        <v>12.73</v>
      </c>
      <c r="J34" s="34">
        <v>12.62</v>
      </c>
      <c r="K34" s="22"/>
      <c r="L34" s="22"/>
      <c r="M34" s="22"/>
      <c r="N34" s="22"/>
      <c r="O34" s="22"/>
      <c r="P34" s="22"/>
    </row>
    <row r="35" spans="1:16" ht="39" customHeight="1" x14ac:dyDescent="0.15">
      <c r="A35" s="22"/>
      <c r="B35" s="35"/>
      <c r="C35" s="1145" t="s">
        <v>525</v>
      </c>
      <c r="D35" s="1146"/>
      <c r="E35" s="1147"/>
      <c r="F35" s="36">
        <v>7.05</v>
      </c>
      <c r="G35" s="37">
        <v>2.87</v>
      </c>
      <c r="H35" s="37">
        <v>10.19</v>
      </c>
      <c r="I35" s="37">
        <v>8.16</v>
      </c>
      <c r="J35" s="38">
        <v>8.31</v>
      </c>
      <c r="K35" s="22"/>
      <c r="L35" s="22"/>
      <c r="M35" s="22"/>
      <c r="N35" s="22"/>
      <c r="O35" s="22"/>
      <c r="P35" s="22"/>
    </row>
    <row r="36" spans="1:16" ht="39" customHeight="1" x14ac:dyDescent="0.15">
      <c r="A36" s="22"/>
      <c r="B36" s="35"/>
      <c r="C36" s="1145" t="s">
        <v>526</v>
      </c>
      <c r="D36" s="1146"/>
      <c r="E36" s="1147"/>
      <c r="F36" s="36" t="s">
        <v>527</v>
      </c>
      <c r="G36" s="37">
        <v>0.84</v>
      </c>
      <c r="H36" s="37">
        <v>1.1499999999999999</v>
      </c>
      <c r="I36" s="37">
        <v>1.2</v>
      </c>
      <c r="J36" s="38">
        <v>2.13</v>
      </c>
      <c r="K36" s="22"/>
      <c r="L36" s="22"/>
      <c r="M36" s="22"/>
      <c r="N36" s="22"/>
      <c r="O36" s="22"/>
      <c r="P36" s="22"/>
    </row>
    <row r="37" spans="1:16" ht="39" customHeight="1" x14ac:dyDescent="0.15">
      <c r="A37" s="22"/>
      <c r="B37" s="35"/>
      <c r="C37" s="1145" t="s">
        <v>528</v>
      </c>
      <c r="D37" s="1146"/>
      <c r="E37" s="1147"/>
      <c r="F37" s="36">
        <v>0.3</v>
      </c>
      <c r="G37" s="37">
        <v>0.18</v>
      </c>
      <c r="H37" s="37">
        <v>0.09</v>
      </c>
      <c r="I37" s="37">
        <v>0.12</v>
      </c>
      <c r="J37" s="38">
        <v>0.25</v>
      </c>
      <c r="K37" s="22"/>
      <c r="L37" s="22"/>
      <c r="M37" s="22"/>
      <c r="N37" s="22"/>
      <c r="O37" s="22"/>
      <c r="P37" s="22"/>
    </row>
    <row r="38" spans="1:16" ht="39" customHeight="1" x14ac:dyDescent="0.15">
      <c r="A38" s="22"/>
      <c r="B38" s="35"/>
      <c r="C38" s="1145" t="s">
        <v>529</v>
      </c>
      <c r="D38" s="1146"/>
      <c r="E38" s="1147"/>
      <c r="F38" s="36">
        <v>0.09</v>
      </c>
      <c r="G38" s="37">
        <v>0.09</v>
      </c>
      <c r="H38" s="37">
        <v>0.09</v>
      </c>
      <c r="I38" s="37">
        <v>0.1</v>
      </c>
      <c r="J38" s="38">
        <v>0.1</v>
      </c>
      <c r="K38" s="22"/>
      <c r="L38" s="22"/>
      <c r="M38" s="22"/>
      <c r="N38" s="22"/>
      <c r="O38" s="22"/>
      <c r="P38" s="22"/>
    </row>
    <row r="39" spans="1:16" ht="39" customHeight="1" x14ac:dyDescent="0.15">
      <c r="A39" s="22"/>
      <c r="B39" s="35"/>
      <c r="C39" s="1145" t="s">
        <v>530</v>
      </c>
      <c r="D39" s="1146"/>
      <c r="E39" s="1147"/>
      <c r="F39" s="36">
        <v>0.26</v>
      </c>
      <c r="G39" s="37">
        <v>0.43</v>
      </c>
      <c r="H39" s="37">
        <v>0.33</v>
      </c>
      <c r="I39" s="37">
        <v>0.24</v>
      </c>
      <c r="J39" s="38">
        <v>0.08</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28" zoomScale="80" zoomScaleNormal="8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956</v>
      </c>
      <c r="L45" s="60">
        <v>838</v>
      </c>
      <c r="M45" s="60">
        <v>791</v>
      </c>
      <c r="N45" s="60">
        <v>741</v>
      </c>
      <c r="O45" s="61">
        <v>644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126</v>
      </c>
      <c r="L48" s="64">
        <v>138</v>
      </c>
      <c r="M48" s="64">
        <v>125</v>
      </c>
      <c r="N48" s="64">
        <v>136</v>
      </c>
      <c r="O48" s="65">
        <v>136</v>
      </c>
      <c r="P48" s="48"/>
      <c r="Q48" s="48"/>
      <c r="R48" s="48"/>
      <c r="S48" s="48"/>
      <c r="T48" s="48"/>
      <c r="U48" s="48"/>
    </row>
    <row r="49" spans="1:21" ht="30.75" customHeight="1" x14ac:dyDescent="0.15">
      <c r="A49" s="48"/>
      <c r="B49" s="1163"/>
      <c r="C49" s="1164"/>
      <c r="D49" s="62"/>
      <c r="E49" s="1155" t="s">
        <v>16</v>
      </c>
      <c r="F49" s="1155"/>
      <c r="G49" s="1155"/>
      <c r="H49" s="1155"/>
      <c r="I49" s="1155"/>
      <c r="J49" s="1156"/>
      <c r="K49" s="63">
        <v>20</v>
      </c>
      <c r="L49" s="64">
        <v>20</v>
      </c>
      <c r="M49" s="64">
        <v>14</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v>
      </c>
      <c r="L50" s="64">
        <v>9</v>
      </c>
      <c r="M50" s="64">
        <v>9</v>
      </c>
      <c r="N50" s="64">
        <v>9</v>
      </c>
      <c r="O50" s="65">
        <v>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720</v>
      </c>
      <c r="L52" s="64">
        <v>707</v>
      </c>
      <c r="M52" s="64">
        <v>699</v>
      </c>
      <c r="N52" s="64">
        <v>654</v>
      </c>
      <c r="O52" s="65">
        <v>624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392</v>
      </c>
      <c r="L53" s="69">
        <v>298</v>
      </c>
      <c r="M53" s="69">
        <v>240</v>
      </c>
      <c r="N53" s="69">
        <v>232</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近藤 桂太</cp:lastModifiedBy>
  <cp:lastPrinted>2016-10-13T09:45:22Z</cp:lastPrinted>
  <dcterms:created xsi:type="dcterms:W3CDTF">2016-02-15T00:35:26Z</dcterms:created>
  <dcterms:modified xsi:type="dcterms:W3CDTF">2016-10-13T09:45:25Z</dcterms:modified>
  <cp:category/>
</cp:coreProperties>
</file>